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owalski\Desktop\Pakiety Lekowe\Podpisane Pakiety\ZABLOKOWANE\"/>
    </mc:Choice>
  </mc:AlternateContent>
  <xr:revisionPtr revIDLastSave="0" documentId="8_{AFEB0A7B-840C-4058-88A0-013DCF05D159}" xr6:coauthVersionLast="45" xr6:coauthVersionMax="45" xr10:uidLastSave="{00000000-0000-0000-0000-000000000000}"/>
  <workbookProtection workbookAlgorithmName="SHA-512" workbookHashValue="v/gaRBRe9+r2/c25l0z8n3/mii2hMfPndnI58AhfkJe8fzy4DfSwUJGpmAWm8y41yCHwVI3sjnndzMdiBPZEPA==" workbookSaltValue="rAJl/c5b9RDMnKn9UfIjpw==" workbookSpinCount="100000" lockStructure="1"/>
  <bookViews>
    <workbookView xWindow="-120" yWindow="-120" windowWidth="29040" windowHeight="15990" xr2:uid="{00000000-000D-0000-FFFF-FFFF00000000}"/>
  </bookViews>
  <sheets>
    <sheet name="Arkusz1" sheetId="1" r:id="rId1"/>
  </sheets>
  <definedNames>
    <definedName name="_xlnm._FilterDatabase" localSheetId="0" hidden="1">Arkusz1!$B$2:$T$80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7" i="1" l="1"/>
  <c r="O68" i="1"/>
  <c r="O64" i="1"/>
  <c r="O60" i="1"/>
  <c r="O58" i="1"/>
  <c r="L5" i="1"/>
  <c r="M5" i="1" s="1"/>
  <c r="N5" i="1" s="1"/>
  <c r="L6" i="1"/>
  <c r="M6" i="1" s="1"/>
  <c r="N6" i="1" s="1"/>
  <c r="L7" i="1"/>
  <c r="M7" i="1" s="1"/>
  <c r="N7" i="1" s="1"/>
  <c r="L8" i="1"/>
  <c r="M8" i="1" s="1"/>
  <c r="N8" i="1" s="1"/>
  <c r="L9" i="1"/>
  <c r="M9" i="1" s="1"/>
  <c r="N9" i="1" s="1"/>
  <c r="L10" i="1"/>
  <c r="M10" i="1" s="1"/>
  <c r="N10" i="1" s="1"/>
  <c r="L11" i="1"/>
  <c r="M11" i="1" s="1"/>
  <c r="N11" i="1" s="1"/>
  <c r="L12" i="1"/>
  <c r="M12" i="1" s="1"/>
  <c r="N12" i="1" s="1"/>
  <c r="L13" i="1"/>
  <c r="M13" i="1" s="1"/>
  <c r="N13" i="1" s="1"/>
  <c r="L14" i="1"/>
  <c r="M14" i="1" s="1"/>
  <c r="N14" i="1" s="1"/>
  <c r="L15" i="1"/>
  <c r="M15" i="1" s="1"/>
  <c r="L16" i="1"/>
  <c r="M16" i="1" s="1"/>
  <c r="L17" i="1"/>
  <c r="M17" i="1" s="1"/>
  <c r="L18" i="1"/>
  <c r="M18" i="1" s="1"/>
  <c r="L19" i="1"/>
  <c r="M19" i="1" s="1"/>
  <c r="N19" i="1" s="1"/>
  <c r="L20" i="1"/>
  <c r="M20" i="1" s="1"/>
  <c r="N20" i="1" s="1"/>
  <c r="L21" i="1"/>
  <c r="M21" i="1" s="1"/>
  <c r="N21" i="1" s="1"/>
  <c r="L22" i="1"/>
  <c r="M22" i="1" s="1"/>
  <c r="N22" i="1" s="1"/>
  <c r="L23" i="1"/>
  <c r="M23" i="1" s="1"/>
  <c r="N23" i="1" s="1"/>
  <c r="L24" i="1"/>
  <c r="M24" i="1" s="1"/>
  <c r="N24" i="1" s="1"/>
  <c r="L25" i="1"/>
  <c r="M25" i="1" s="1"/>
  <c r="N25" i="1" s="1"/>
  <c r="L26" i="1"/>
  <c r="M26" i="1" s="1"/>
  <c r="L27" i="1"/>
  <c r="M27" i="1" s="1"/>
  <c r="N27" i="1" s="1"/>
  <c r="L28" i="1"/>
  <c r="M28" i="1" s="1"/>
  <c r="N28" i="1" s="1"/>
  <c r="L29" i="1"/>
  <c r="M29" i="1" s="1"/>
  <c r="N29" i="1" s="1"/>
  <c r="L30" i="1"/>
  <c r="M30" i="1" s="1"/>
  <c r="N30" i="1" s="1"/>
  <c r="L31" i="1"/>
  <c r="M31" i="1" s="1"/>
  <c r="N31" i="1" s="1"/>
  <c r="L32" i="1"/>
  <c r="M32" i="1" s="1"/>
  <c r="N32" i="1" s="1"/>
  <c r="L33" i="1"/>
  <c r="M33" i="1" s="1"/>
  <c r="N33" i="1" s="1"/>
  <c r="L34" i="1"/>
  <c r="M34" i="1" s="1"/>
  <c r="N39" i="1" s="1"/>
  <c r="L35" i="1"/>
  <c r="M35" i="1" s="1"/>
  <c r="N35" i="1" s="1"/>
  <c r="L36" i="1"/>
  <c r="M36" i="1" s="1"/>
  <c r="N36" i="1" s="1"/>
  <c r="L37" i="1"/>
  <c r="M37" i="1" s="1"/>
  <c r="N42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N51" i="1" s="1"/>
  <c r="L45" i="1"/>
  <c r="M45" i="1" s="1"/>
  <c r="N45" i="1" s="1"/>
  <c r="L46" i="1"/>
  <c r="M46" i="1" s="1"/>
  <c r="N46" i="1" s="1"/>
  <c r="L47" i="1"/>
  <c r="M47" i="1" s="1"/>
  <c r="N47" i="1" s="1"/>
  <c r="L48" i="1"/>
  <c r="M48" i="1" s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N57" i="1" s="1"/>
  <c r="L58" i="1"/>
  <c r="M58" i="1" s="1"/>
  <c r="N58" i="1" s="1"/>
  <c r="L59" i="1"/>
  <c r="M59" i="1" s="1"/>
  <c r="N59" i="1" s="1"/>
  <c r="L60" i="1"/>
  <c r="M60" i="1" s="1"/>
  <c r="N60" i="1" s="1"/>
  <c r="L61" i="1"/>
  <c r="M61" i="1" s="1"/>
  <c r="N61" i="1" s="1"/>
  <c r="L62" i="1"/>
  <c r="M62" i="1" s="1"/>
  <c r="N62" i="1" s="1"/>
  <c r="L63" i="1"/>
  <c r="M63" i="1" s="1"/>
  <c r="N63" i="1" s="1"/>
  <c r="L64" i="1"/>
  <c r="M64" i="1" s="1"/>
  <c r="N64" i="1" s="1"/>
  <c r="L65" i="1"/>
  <c r="M65" i="1" s="1"/>
  <c r="L66" i="1"/>
  <c r="M66" i="1" s="1"/>
  <c r="N66" i="1" s="1"/>
  <c r="L67" i="1"/>
  <c r="M67" i="1" s="1"/>
  <c r="N67" i="1" s="1"/>
  <c r="L68" i="1"/>
  <c r="M68" i="1" s="1"/>
  <c r="N68" i="1" s="1"/>
  <c r="L69" i="1"/>
  <c r="M69" i="1" s="1"/>
  <c r="N69" i="1" s="1"/>
  <c r="L70" i="1"/>
  <c r="M70" i="1" s="1"/>
  <c r="N70" i="1" s="1"/>
  <c r="L71" i="1"/>
  <c r="M71" i="1" s="1"/>
  <c r="N71" i="1" s="1"/>
  <c r="L72" i="1"/>
  <c r="M72" i="1" s="1"/>
  <c r="N72" i="1" s="1"/>
  <c r="L73" i="1"/>
  <c r="M73" i="1" s="1"/>
  <c r="N73" i="1" s="1"/>
  <c r="L74" i="1"/>
  <c r="M74" i="1" s="1"/>
  <c r="N74" i="1" s="1"/>
  <c r="L75" i="1"/>
  <c r="M75" i="1" s="1"/>
  <c r="N75" i="1" s="1"/>
  <c r="L76" i="1"/>
  <c r="M76" i="1" s="1"/>
  <c r="N76" i="1" s="1"/>
  <c r="L77" i="1"/>
  <c r="M77" i="1" s="1"/>
  <c r="N77" i="1" s="1"/>
  <c r="L78" i="1"/>
  <c r="M78" i="1" s="1"/>
  <c r="N78" i="1" s="1"/>
  <c r="L79" i="1"/>
  <c r="M79" i="1" s="1"/>
  <c r="L4" i="1"/>
  <c r="M4" i="1" s="1"/>
  <c r="N4" i="1" s="1"/>
  <c r="L3" i="1"/>
  <c r="K79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15" i="1"/>
  <c r="K16" i="1"/>
  <c r="K17" i="1"/>
  <c r="K18" i="1"/>
  <c r="K8" i="1"/>
  <c r="K9" i="1"/>
  <c r="K10" i="1"/>
  <c r="K11" i="1"/>
  <c r="K12" i="1"/>
  <c r="K13" i="1"/>
  <c r="K14" i="1"/>
  <c r="K4" i="1"/>
  <c r="K5" i="1"/>
  <c r="K6" i="1"/>
  <c r="K7" i="1"/>
  <c r="K3" i="1"/>
  <c r="N55" i="1" l="1"/>
  <c r="N43" i="1"/>
  <c r="N15" i="1"/>
  <c r="O63" i="1"/>
  <c r="O59" i="1"/>
  <c r="O72" i="1"/>
  <c r="O67" i="1"/>
  <c r="O76" i="1"/>
  <c r="N52" i="1"/>
  <c r="N54" i="1"/>
  <c r="O73" i="1"/>
  <c r="O62" i="1"/>
  <c r="O66" i="1"/>
  <c r="O71" i="1"/>
  <c r="O79" i="1"/>
  <c r="O75" i="1"/>
  <c r="N53" i="1"/>
  <c r="N41" i="1"/>
  <c r="O77" i="1"/>
  <c r="L80" i="1"/>
  <c r="M3" i="1"/>
  <c r="N3" i="1" s="1"/>
  <c r="N49" i="1"/>
  <c r="N17" i="1"/>
  <c r="O61" i="1"/>
  <c r="O65" i="1"/>
  <c r="O69" i="1"/>
  <c r="O78" i="1"/>
  <c r="O74" i="1"/>
  <c r="N40" i="1"/>
  <c r="N34" i="1"/>
  <c r="N65" i="1"/>
  <c r="M80" i="1"/>
  <c r="O70" i="1"/>
  <c r="N79" i="1"/>
  <c r="N26" i="1"/>
  <c r="IT80" i="1"/>
  <c r="N80" i="1" l="1"/>
</calcChain>
</file>

<file path=xl/sharedStrings.xml><?xml version="1.0" encoding="utf-8"?>
<sst xmlns="http://schemas.openxmlformats.org/spreadsheetml/2006/main" count="117" uniqueCount="113">
  <si>
    <t>Nr pakietu</t>
  </si>
  <si>
    <t>Pozycja w pakiecie</t>
  </si>
  <si>
    <t>Nazwa międzynarodowa leku, postać, dawka, jednostka miary</t>
  </si>
  <si>
    <t>Szacunkowa ilość jednostek miary</t>
  </si>
  <si>
    <t>Oferowana ilość</t>
  </si>
  <si>
    <t>Cena netto za jednostkę miary</t>
  </si>
  <si>
    <t>% VAT</t>
  </si>
  <si>
    <t>Cena brutto za jednostkę miary</t>
  </si>
  <si>
    <t>Producent</t>
  </si>
  <si>
    <t>kod EAN</t>
  </si>
  <si>
    <t>Typ Produktu</t>
  </si>
  <si>
    <t>Uwagi oferenta</t>
  </si>
  <si>
    <t xml:space="preserve">Interferon Beta -1b / 9,6mln j.m/ x 15 fiol. Konfekcjonowany w opakowaniu zbiorczym mieszczącym 15 pojedynczych zestawów do wstrzykiwań a każdy z nich zawiera fiolkę z lekiem , amp-strzykawkę z rozp, adapter fiolki z igłą do autowstrzykiwacza oraz 2 waciki nasączone alkoholem.  </t>
  </si>
  <si>
    <r>
      <t xml:space="preserve">Ribociclib 200mg x 63 tabl. </t>
    </r>
    <r>
      <rPr>
        <b/>
        <sz val="6"/>
        <color indexed="8"/>
        <rFont val="Calibri"/>
        <family val="2"/>
        <charset val="238"/>
      </rPr>
      <t>dostępny w ramach programu lekowego.</t>
    </r>
  </si>
  <si>
    <r>
      <t xml:space="preserve">Abirateroni acetas 0,5g x 60 tabl.  </t>
    </r>
    <r>
      <rPr>
        <b/>
        <sz val="6"/>
        <rFont val="Calibri"/>
        <family val="2"/>
        <charset val="238"/>
      </rPr>
      <t>dostępny w ramach programu lekowego.</t>
    </r>
    <r>
      <rPr>
        <sz val="6"/>
        <rFont val="Calibri"/>
        <family val="2"/>
        <charset val="238"/>
      </rPr>
      <t xml:space="preserve"> </t>
    </r>
  </si>
  <si>
    <r>
      <t xml:space="preserve">Palbociclib 75mg x 21 kaps. </t>
    </r>
    <r>
      <rPr>
        <b/>
        <sz val="6"/>
        <color indexed="8"/>
        <rFont val="Calibri"/>
        <family val="2"/>
        <charset val="238"/>
      </rPr>
      <t>dostępny w ramach programu lekowego.</t>
    </r>
  </si>
  <si>
    <r>
      <t xml:space="preserve">Aflibercept 0,004g/0,1ml x 1 fiol.   </t>
    </r>
    <r>
      <rPr>
        <b/>
        <sz val="6"/>
        <rFont val="Calibri"/>
        <family val="2"/>
        <charset val="238"/>
      </rPr>
      <t xml:space="preserve">dostępny w ramach programu lekowego. </t>
    </r>
  </si>
  <si>
    <r>
      <t xml:space="preserve">Atezolizumabum koncentrat do sporządzania roztworu do infuzji 1200mg/20ml x 1 fiol.      </t>
    </r>
    <r>
      <rPr>
        <b/>
        <sz val="6"/>
        <rFont val="Calibri"/>
        <family val="2"/>
        <charset val="238"/>
      </rPr>
      <t xml:space="preserve">dostępny w ramach programu lekowego.  </t>
    </r>
  </si>
  <si>
    <r>
      <t xml:space="preserve">Axitinibum  1mg x 56 tabl. </t>
    </r>
    <r>
      <rPr>
        <b/>
        <sz val="6"/>
        <rFont val="Calibri"/>
        <family val="2"/>
        <charset val="238"/>
      </rPr>
      <t xml:space="preserve">dostępny w ramach programu lekowego. </t>
    </r>
  </si>
  <si>
    <r>
      <t xml:space="preserve">Axitinibum 5mg x 56 tabl. </t>
    </r>
    <r>
      <rPr>
        <b/>
        <sz val="6"/>
        <rFont val="Calibri"/>
        <family val="2"/>
        <charset val="238"/>
      </rPr>
      <t xml:space="preserve">dostępny w ramach programu lekowego. </t>
    </r>
  </si>
  <si>
    <r>
      <t xml:space="preserve">CABOZANTINIB   TABL. POWL. 0,02 G [x30 TABL.]  </t>
    </r>
    <r>
      <rPr>
        <b/>
        <sz val="6"/>
        <rFont val="Calibri"/>
        <family val="2"/>
        <charset val="238"/>
      </rPr>
      <t>dostępny w ramach programu lekowego</t>
    </r>
    <r>
      <rPr>
        <sz val="6"/>
        <rFont val="Calibri"/>
        <family val="2"/>
        <charset val="238"/>
      </rPr>
      <t xml:space="preserve">. </t>
    </r>
  </si>
  <si>
    <r>
      <t xml:space="preserve">CABOZANTINIB   TABL. POWL. 0,04 G [x30 TABL.]  </t>
    </r>
    <r>
      <rPr>
        <b/>
        <sz val="6"/>
        <rFont val="Calibri"/>
        <family val="2"/>
        <charset val="238"/>
      </rPr>
      <t>dostępny w ramach programu lekowego.</t>
    </r>
    <r>
      <rPr>
        <sz val="6"/>
        <rFont val="Calibri"/>
        <family val="2"/>
        <charset val="238"/>
      </rPr>
      <t xml:space="preserve"> </t>
    </r>
  </si>
  <si>
    <r>
      <t xml:space="preserve">CABOZANTINIB   TABL. POWL. 0,06 G [x30 TABL.]  </t>
    </r>
    <r>
      <rPr>
        <b/>
        <sz val="6"/>
        <rFont val="Calibri"/>
        <family val="2"/>
        <charset val="238"/>
      </rPr>
      <t xml:space="preserve">dostępny w ramach programu lekowego. </t>
    </r>
  </si>
  <si>
    <r>
      <t xml:space="preserve">CLADRIBINE  0,01g x 1 tabl.  </t>
    </r>
    <r>
      <rPr>
        <b/>
        <sz val="6"/>
        <rFont val="Calibri"/>
        <family val="2"/>
        <charset val="238"/>
      </rPr>
      <t xml:space="preserve">dostępny w ramach programu lekowego. </t>
    </r>
  </si>
  <si>
    <r>
      <t xml:space="preserve">CLADRIBINE  0,01g x 4 tabl.  </t>
    </r>
    <r>
      <rPr>
        <b/>
        <sz val="6"/>
        <rFont val="Calibri"/>
        <family val="2"/>
        <charset val="238"/>
      </rPr>
      <t xml:space="preserve">dostępny w ramach programu lekowego. </t>
    </r>
  </si>
  <si>
    <r>
      <t xml:space="preserve">CLADRIBINE 0,01g x 6 tabl.    </t>
    </r>
    <r>
      <rPr>
        <b/>
        <sz val="6"/>
        <rFont val="Calibri"/>
        <family val="2"/>
        <charset val="238"/>
      </rPr>
      <t xml:space="preserve">dostępny w ramach programu lekowego. </t>
    </r>
  </si>
  <si>
    <r>
      <t xml:space="preserve">Paclitaxelum albumnatum proszek do sporz zaw. do inf. 100 mg x 1 fiol.  </t>
    </r>
    <r>
      <rPr>
        <b/>
        <sz val="6"/>
        <rFont val="Calibri"/>
        <family val="2"/>
        <charset val="238"/>
      </rPr>
      <t xml:space="preserve">dostępny w ramach programu lekowego. </t>
    </r>
  </si>
  <si>
    <r>
      <t xml:space="preserve">Bevacizumab 0,1g/4ml x 1 fiol. </t>
    </r>
    <r>
      <rPr>
        <b/>
        <sz val="6"/>
        <rFont val="Calibri"/>
        <family val="2"/>
        <charset val="238"/>
      </rPr>
      <t>dostępny w ramach programu lekowego .</t>
    </r>
  </si>
  <si>
    <r>
      <t>Bevacizumab 0,4g/16ml x 1 fiol.</t>
    </r>
    <r>
      <rPr>
        <b/>
        <sz val="6"/>
        <rFont val="Calibri"/>
        <family val="2"/>
        <charset val="238"/>
      </rPr>
      <t xml:space="preserve"> dostępny w ramach programu lekowego .</t>
    </r>
  </si>
  <si>
    <r>
      <t xml:space="preserve">Cetuximabum inj. 100mg/20ml x 1 fiol 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</si>
  <si>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Cetuximabum inj. 500mg/100ml x 1 fiol.   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</si>
  <si>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CRIZOTINIB 0,2 g x 60 kaps. 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</si>
  <si>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CRIZOTINIB 0,25 g x 60 kaps. </t>
    </r>
    <r>
      <rPr>
        <b/>
        <sz val="6"/>
        <rFont val="Calibri"/>
        <family val="2"/>
        <charset val="238"/>
      </rPr>
      <t>dostępny w ramach programu lekowego.</t>
    </r>
  </si>
  <si>
    <r>
      <t>Dabrafenib 50mg x 28 kaps.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</si>
  <si>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Dimethyl fumarate kapsułki 120mg x 14  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</si>
  <si>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Dimethyl fumarate kapsułki 240mg x 56  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</si>
  <si>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Erlotinib 0,1g x 30 tabl. 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</si>
  <si>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Erlotinib 0,15g x 30 tabl. 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</si>
  <si>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Fingolimodum 0,5mg x 28 kaps. </t>
    </r>
    <r>
      <rPr>
        <b/>
        <sz val="6"/>
        <rFont val="Calibri"/>
        <family val="2"/>
        <charset val="238"/>
      </rPr>
      <t xml:space="preserve">dostępny w ramach programu lekowego. </t>
    </r>
  </si>
  <si>
    <r>
      <t xml:space="preserve">Gefitynibum 250mg x 30 tabl. </t>
    </r>
    <r>
      <rPr>
        <b/>
        <sz val="6"/>
        <rFont val="Calibri"/>
        <family val="2"/>
        <charset val="238"/>
      </rPr>
      <t xml:space="preserve">dostępny w ramach programu lekowego. </t>
    </r>
  </si>
  <si>
    <r>
      <t>Glatirameri acetas 0,02g/1ml x 1 amp.-strzyk.</t>
    </r>
    <r>
      <rPr>
        <b/>
        <sz val="6"/>
        <rFont val="Calibri"/>
        <family val="2"/>
        <charset val="238"/>
      </rPr>
      <t xml:space="preserve"> dostępny w ramach programu lekowego</t>
    </r>
    <r>
      <rPr>
        <sz val="6"/>
        <rFont val="Calibri"/>
        <family val="2"/>
        <charset val="238"/>
      </rPr>
      <t>.</t>
    </r>
  </si>
  <si>
    <r>
      <t xml:space="preserve">Glatirameri acetas 0,04g/1ml x 1 amp.-strzyk.  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</si>
  <si>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Imatinibum 400mg x 90 tabl. 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</si>
  <si>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Lapatynibum 250mg x 70 tabl.  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</si>
  <si>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Natalizumabum 300mg/15ml x 1 fiol. koncentrat do sporządzania roztworu do infuzji   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</si>
  <si>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NINTEDANIB  0,1g x 60 kaps. 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</si>
  <si>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NINTEDANIB  0,15g x 60 kaps. 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</si>
  <si>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Nivolumabum 0,04g/4ml x 1 fiol.  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</si>
  <si>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Nivolumabum 0,1g/10ml x 1 fiol.  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</si>
  <si>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OCRELIZUMAB  koncentrat do sporządzania roztworu do infuzji  0,3 g/10 ml  x 1 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</si>
  <si>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OLAPARIB 0,05g x 448 kaps.     </t>
    </r>
    <r>
      <rPr>
        <b/>
        <sz val="6"/>
        <rFont val="Calibri"/>
        <family val="2"/>
        <charset val="238"/>
        <scheme val="minor"/>
      </rPr>
      <t>dostępny w ramach programu lekowego.</t>
    </r>
  </si>
  <si>
    <r>
      <t xml:space="preserve">Osimertinibum 40mg x 30 tabl. powl.  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</si>
  <si>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Osimertinibum 80mg x 30 tabl. powl. 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</si>
  <si>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Panitumumabum 100mg/5ml x 1 fiol.  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</si>
  <si>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Panitumumabum 400mg/20ml x 1 fiol.   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</si>
  <si>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Pazopanibum 0,2g x 30 tabl. 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</si>
  <si>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Pazopanibum 0,4g x 30 tabl. 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</si>
  <si>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Peginterferon beta-1a  roztwór do wstrzykiwań 0,063mg/0,5ml +0,094mg/0,5ml x 2 wstrzykiwacze     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</si>
  <si>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Peginterferon beta-1a  roztwór do wstrzykiwań 0,125mg/0,5ml x 2 wstrzykiwacze     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</si>
  <si>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Pembrolizumabum 0,05g proszek do sporządzania koncentratu roztworu do infuzji  x   1 fiol. </t>
    </r>
    <r>
      <rPr>
        <b/>
        <sz val="6"/>
        <rFont val="Calibri"/>
        <family val="2"/>
        <charset val="238"/>
      </rPr>
      <t>dostępny w ramach programu lekowego.</t>
    </r>
  </si>
  <si>
    <r>
      <t>Pertuzumabum konc do sporz roztw do inf. 420 mg x1 fiol .</t>
    </r>
    <r>
      <rPr>
        <b/>
        <sz val="6"/>
        <rFont val="Calibri"/>
        <family val="2"/>
        <charset val="238"/>
      </rPr>
      <t xml:space="preserve"> dostępny w ramach programu lekowego.</t>
    </r>
  </si>
  <si>
    <r>
      <t xml:space="preserve">Prifenidonum 267mg x 63 tabl.. 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</si>
  <si>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Prifenidonum 267mg x 252 tabl. 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</si>
  <si>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Ranibizumab  0,0023g/0,23ml x 1 fiol. + akcesoria </t>
    </r>
    <r>
      <rPr>
        <b/>
        <sz val="6"/>
        <rFont val="Calibri"/>
        <family val="2"/>
        <charset val="238"/>
      </rPr>
      <t>dostępny w ramach programu lekowego.</t>
    </r>
  </si>
  <si>
    <r>
      <t>Rituximabum 0,1g /10ml x 2 fiolki</t>
    </r>
    <r>
      <rPr>
        <b/>
        <sz val="6"/>
        <rFont val="Calibri"/>
        <family val="2"/>
        <charset val="238"/>
      </rPr>
      <t xml:space="preserve">  dostępny w ramach programu  lekowego B.12 i chemioterapii</t>
    </r>
  </si>
  <si>
    <r>
      <t xml:space="preserve">Rituximabum 0,5g /50ml x 1 fiolka  </t>
    </r>
    <r>
      <rPr>
        <b/>
        <sz val="6"/>
        <rFont val="Calibri"/>
        <family val="2"/>
        <charset val="238"/>
      </rPr>
      <t>dostępny w ramach programu lekowego B.12 i chemioterapii</t>
    </r>
  </si>
  <si>
    <r>
      <rPr>
        <sz val="6"/>
        <rFont val="Calibri"/>
        <family val="2"/>
        <charset val="238"/>
      </rPr>
      <t xml:space="preserve">Rituximabum 1400mg/11,7ml  roztwór do wstrzykiwań x 1 fiol 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</si>
  <si>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Sorafenibum  200mg x 112 tbl.powl  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</si>
  <si>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Sunitinibum 12,5mg x 28kaps . </t>
    </r>
    <r>
      <rPr>
        <b/>
        <sz val="6"/>
        <rFont val="Calibri"/>
        <family val="2"/>
        <charset val="238"/>
      </rPr>
      <t>dostępny w ramach programu lekowego.</t>
    </r>
  </si>
  <si>
    <r>
      <t>Sunitinibum  25mg x 28kaps.</t>
    </r>
    <r>
      <rPr>
        <b/>
        <sz val="6"/>
        <rFont val="Calibri"/>
        <family val="2"/>
        <charset val="238"/>
      </rPr>
      <t xml:space="preserve"> dostępny w ramach programu.</t>
    </r>
  </si>
  <si>
    <r>
      <t xml:space="preserve">Sunitinibum  50mg x 28kaps. </t>
    </r>
    <r>
      <rPr>
        <b/>
        <sz val="6"/>
        <rFont val="Calibri"/>
        <family val="2"/>
        <charset val="238"/>
      </rPr>
      <t>dostępny w ramach programu.</t>
    </r>
  </si>
  <si>
    <r>
      <t xml:space="preserve">Teriflunomidum 14mg x 28 tabl. </t>
    </r>
    <r>
      <rPr>
        <b/>
        <sz val="6"/>
        <rFont val="Calibri"/>
        <family val="2"/>
        <charset val="238"/>
      </rPr>
      <t xml:space="preserve">dostępny w ramach programu lekowego  </t>
    </r>
  </si>
  <si>
    <r>
      <t xml:space="preserve">TEMSIROLIMUS koincentrat i rozpuszczalnik do sporz. roztworu do infuzji  30mg x 1   </t>
    </r>
    <r>
      <rPr>
        <b/>
        <sz val="6"/>
        <rFont val="Calibri"/>
        <family val="2"/>
        <charset val="238"/>
      </rPr>
      <t xml:space="preserve">dostępny w ramach programu lekowego  </t>
    </r>
  </si>
  <si>
    <r>
      <t xml:space="preserve">Trastuzumabum roztwór do wstrzyk inj. -s.c. 600 mg x 1 fiol. </t>
    </r>
    <r>
      <rPr>
        <b/>
        <sz val="6"/>
        <rFont val="Calibri"/>
        <family val="2"/>
        <charset val="238"/>
      </rPr>
      <t>dostępny w ramach programu lekowego.</t>
    </r>
  </si>
  <si>
    <r>
      <t>Trastuzumabum 150mg proszek do sporządzania koncentratu roztworu do infuzji x   1 fiol.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</si>
  <si>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Trifluridinum 15mg + Tipiracilum 6,14mg x 60 tabl. </t>
    </r>
    <r>
      <rPr>
        <b/>
        <sz val="6"/>
        <rFont val="Calibri"/>
        <family val="2"/>
        <charset val="238"/>
        <scheme val="minor"/>
      </rPr>
      <t>dostępny w ramach programu lekowego.</t>
    </r>
  </si>
  <si>
    <r>
      <t>Trifluridinum 20mg + Tipiracilum 8,19mg x 60 tabl</t>
    </r>
    <r>
      <rPr>
        <b/>
        <sz val="6"/>
        <rFont val="Calibri"/>
        <family val="2"/>
        <charset val="238"/>
        <scheme val="minor"/>
      </rPr>
      <t>. dostępny w ramach programu lekowego.</t>
    </r>
  </si>
  <si>
    <r>
      <t xml:space="preserve">Toxinum botulinicum typu A, proszek do sporządzania roztw. do wstrzyk, 100 j- </t>
    </r>
    <r>
      <rPr>
        <b/>
        <sz val="6"/>
        <color indexed="8"/>
        <rFont val="Calibri"/>
        <family val="2"/>
        <charset val="238"/>
      </rPr>
      <t>dostępny w ramach programu lekowego.</t>
    </r>
  </si>
  <si>
    <r>
      <t xml:space="preserve">Trametinibum 0,5mg x 30 tabl.  </t>
    </r>
    <r>
      <rPr>
        <b/>
        <sz val="6"/>
        <color indexed="8"/>
        <rFont val="Calibri"/>
        <family val="2"/>
        <charset val="238"/>
      </rPr>
      <t xml:space="preserve">dostępny w ramach programu lekowego. </t>
    </r>
  </si>
  <si>
    <r>
      <t xml:space="preserve">Trametinibum 2mg x 30 tabl. </t>
    </r>
    <r>
      <rPr>
        <b/>
        <sz val="6"/>
        <color indexed="8"/>
        <rFont val="Calibri"/>
        <family val="2"/>
        <charset val="238"/>
      </rPr>
      <t>dostępny w ramach programu lekowego.</t>
    </r>
  </si>
  <si>
    <r>
      <t>Palbociclib 100mg x 21 kaps.</t>
    </r>
    <r>
      <rPr>
        <b/>
        <sz val="6"/>
        <color indexed="8"/>
        <rFont val="Calibri"/>
        <family val="2"/>
        <charset val="238"/>
      </rPr>
      <t xml:space="preserve">dostępny w ramach programu lekowego. </t>
    </r>
  </si>
  <si>
    <r>
      <t>Palbociclib 125mg x 21 kaps. d</t>
    </r>
    <r>
      <rPr>
        <b/>
        <sz val="6"/>
        <color indexed="8"/>
        <rFont val="Calibri"/>
        <family val="2"/>
        <charset val="238"/>
      </rPr>
      <t>ostępny w ramach programu lekowego.</t>
    </r>
  </si>
  <si>
    <r>
      <t xml:space="preserve">Vemurafenib 240mg x 56 tabl. </t>
    </r>
    <r>
      <rPr>
        <b/>
        <sz val="6"/>
        <color indexed="8"/>
        <rFont val="Calibri"/>
        <family val="2"/>
        <charset val="238"/>
      </rPr>
      <t>dostępny w ramach programu lekowego.</t>
    </r>
  </si>
  <si>
    <r>
      <t xml:space="preserve">Interferon beta -1a  roztwór do wstrzykiwań  30 µg/0,5ml x 4 wstrzykiwacze  - </t>
    </r>
    <r>
      <rPr>
        <b/>
        <sz val="6"/>
        <rFont val="Calibri"/>
        <family val="2"/>
        <charset val="238"/>
      </rPr>
      <t>dostępny w ramach programu lekowego.</t>
    </r>
  </si>
  <si>
    <r>
      <t xml:space="preserve">Interferonum beta -1a 0,132mg/1,5ml x 4 wkłady </t>
    </r>
    <r>
      <rPr>
        <b/>
        <sz val="6"/>
        <rFont val="Calibri"/>
        <family val="2"/>
        <charset val="238"/>
      </rPr>
      <t>dostępny w ramach programu lekowego.</t>
    </r>
  </si>
  <si>
    <r>
      <t>Immunoglobulinum i.v  do wlewów w dawkach</t>
    </r>
    <r>
      <rPr>
        <sz val="6"/>
        <rFont val="Calibri"/>
        <family val="2"/>
        <charset val="238"/>
      </rPr>
      <t>:</t>
    </r>
    <r>
      <rPr>
        <b/>
        <sz val="6"/>
        <rFont val="Calibri"/>
        <family val="2"/>
        <charset val="238"/>
      </rPr>
      <t xml:space="preserve"> </t>
    </r>
    <r>
      <rPr>
        <sz val="6"/>
        <color indexed="60"/>
        <rFont val="Calibri"/>
        <family val="2"/>
        <charset val="238"/>
      </rPr>
      <t xml:space="preserve"> </t>
    </r>
    <r>
      <rPr>
        <b/>
        <sz val="6"/>
        <color indexed="8"/>
        <rFont val="Calibri"/>
        <family val="2"/>
        <charset val="238"/>
      </rPr>
      <t xml:space="preserve"> </t>
    </r>
    <r>
      <rPr>
        <b/>
        <u/>
        <sz val="6"/>
        <color indexed="8"/>
        <rFont val="Calibri"/>
        <family val="2"/>
        <charset val="238"/>
      </rPr>
      <t>x 1 gram</t>
    </r>
    <r>
      <rPr>
        <b/>
        <sz val="6"/>
        <color indexed="8"/>
        <rFont val="Calibri"/>
        <family val="2"/>
        <charset val="238"/>
      </rPr>
      <t xml:space="preserve"> -  dostępna w ramach programu lekowego B.67. </t>
    </r>
  </si>
  <si>
    <t xml:space="preserve">PROGRAMY LEKOWE </t>
  </si>
  <si>
    <r>
      <t xml:space="preserve">Dabrafenib 75mg x 28 kaps. </t>
    </r>
    <r>
      <rPr>
        <sz val="6"/>
        <rFont val="Calibri"/>
        <family val="2"/>
        <charset val="238"/>
      </rPr>
      <t>dostępny w ramach programu lekowego.</t>
    </r>
  </si>
  <si>
    <r>
      <t xml:space="preserve">Enzalutamidum 40mg x 112 kaps.  </t>
    </r>
    <r>
      <rPr>
        <sz val="6"/>
        <rFont val="Calibri"/>
        <family val="2"/>
        <charset val="238"/>
      </rPr>
      <t>dostępny w ramach programu lekowego.</t>
    </r>
  </si>
  <si>
    <r>
      <t xml:space="preserve">Pembrolizumabum 0,1g/4ml x                       1 fiol. koncentrat do sporządzania roztworu do infuzji </t>
    </r>
    <r>
      <rPr>
        <b/>
        <sz val="6"/>
        <rFont val="Calibri"/>
        <family val="2"/>
        <charset val="238"/>
      </rPr>
      <t>dostępny w ramach programu lekowego.</t>
    </r>
  </si>
  <si>
    <t>Oferowany termin ważności min. … m-cy</t>
  </si>
  <si>
    <t>Uwagi zamawiającego</t>
  </si>
  <si>
    <t>UWAGA:</t>
  </si>
  <si>
    <t>TYP PRODUKTU:</t>
  </si>
  <si>
    <t>-</t>
  </si>
  <si>
    <t>PRODUKT LECZNICZY</t>
  </si>
  <si>
    <t>WYRÓB MEDYCZNY</t>
  </si>
  <si>
    <t>SUPLEMENT DIETY</t>
  </si>
  <si>
    <t>ŚRODEK SPOŻYWCZY SPECJALNEGO PRZEZNACZENIA ŻYWIENIOWEGO</t>
  </si>
  <si>
    <t>INNE</t>
  </si>
  <si>
    <t>DANE WYKONAWCY</t>
  </si>
  <si>
    <t>NAZWA WYKONAWCY:</t>
  </si>
  <si>
    <t>ADRES:</t>
  </si>
  <si>
    <t>NIP:</t>
  </si>
  <si>
    <t>REGON:</t>
  </si>
  <si>
    <t>Wysokość Wadium na poszczególne Pakiety</t>
  </si>
  <si>
    <t>Wysokość wadium na całość Części III:</t>
  </si>
  <si>
    <t>Łącznie:</t>
  </si>
  <si>
    <t>Oferowany preparat, nazwa, postać, dawka, jednostka miary</t>
  </si>
  <si>
    <t>Nr oferty</t>
  </si>
  <si>
    <t>Wartość netto za pozycję</t>
  </si>
  <si>
    <t>Wartość brutto za pozycję</t>
  </si>
  <si>
    <t>Wartość brutto w pakiecie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</si>
</sst>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6"/>
      <color indexed="8"/>
      <name val="Calibri"/>
      <family val="2"/>
      <charset val="238"/>
    </font>
    <font>
      <sz val="6"/>
      <name val="Calibri"/>
      <family val="2"/>
      <charset val="238"/>
      <scheme val="minor"/>
    </font>
    <font>
      <b/>
      <sz val="6"/>
      <name val="Calibri"/>
      <family val="2"/>
      <charset val="238"/>
    </font>
    <font>
      <sz val="6"/>
      <name val="Calibri"/>
      <family val="2"/>
      <charset val="238"/>
    </font>
    <font>
      <b/>
      <sz val="6"/>
      <name val="Calibri"/>
      <family val="2"/>
      <charset val="238"/>
      <scheme val="minor"/>
    </font>
    <font>
      <sz val="6"/>
      <color rgb="FFFF0000"/>
      <name val="Calibri"/>
      <family val="2"/>
      <charset val="238"/>
      <scheme val="minor"/>
    </font>
    <font>
      <sz val="6"/>
      <color indexed="8"/>
      <name val="Calibri"/>
      <family val="2"/>
      <charset val="238"/>
      <scheme val="minor"/>
    </font>
    <font>
      <sz val="6"/>
      <color indexed="60"/>
      <name val="Calibri"/>
      <family val="2"/>
      <charset val="238"/>
    </font>
    <font>
      <b/>
      <u/>
      <sz val="6"/>
      <color indexed="8"/>
      <name val="Calibri"/>
      <family val="2"/>
      <charset val="238"/>
    </font>
    <font>
      <b/>
      <sz val="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6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16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296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wrapText="1"/>
    </xf>
    <xf numFmtId="0" fontId="6" fillId="7" borderId="1" xfId="0" applyFont="1" applyFill="1" applyBorder="1" applyAlignment="1" applyProtection="1">
      <alignment horizontal="left" wrapText="1"/>
      <protection locked="0"/>
    </xf>
    <xf numFmtId="2" fontId="6" fillId="7" borderId="1" xfId="0" applyNumberFormat="1" applyFont="1" applyFill="1" applyBorder="1" applyAlignment="1" applyProtection="1">
      <alignment horizontal="right" vertical="center"/>
      <protection locked="0"/>
    </xf>
    <xf numFmtId="2" fontId="10" fillId="7" borderId="1" xfId="0" applyNumberFormat="1" applyFont="1" applyFill="1" applyBorder="1" applyAlignment="1" applyProtection="1">
      <alignment horizontal="right" vertical="center"/>
      <protection locked="0"/>
    </xf>
    <xf numFmtId="9" fontId="6" fillId="7" borderId="1" xfId="2" applyNumberFormat="1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>
      <alignment wrapText="1" shrinkToFit="1"/>
    </xf>
    <xf numFmtId="0" fontId="4" fillId="7" borderId="1" xfId="0" applyFont="1" applyFill="1" applyBorder="1"/>
    <xf numFmtId="0" fontId="6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left" wrapText="1"/>
    </xf>
    <xf numFmtId="0" fontId="6" fillId="5" borderId="3" xfId="0" applyFont="1" applyFill="1" applyBorder="1" applyAlignment="1" applyProtection="1">
      <alignment horizontal="left" wrapText="1"/>
      <protection locked="0"/>
    </xf>
    <xf numFmtId="2" fontId="6" fillId="5" borderId="3" xfId="0" applyNumberFormat="1" applyFont="1" applyFill="1" applyBorder="1" applyAlignment="1" applyProtection="1">
      <alignment horizontal="right" vertical="center"/>
      <protection locked="0"/>
    </xf>
    <xf numFmtId="4" fontId="10" fillId="5" borderId="3" xfId="0" applyNumberFormat="1" applyFont="1" applyFill="1" applyBorder="1" applyAlignment="1" applyProtection="1">
      <alignment horizontal="right" vertical="center"/>
      <protection locked="0"/>
    </xf>
    <xf numFmtId="9" fontId="6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6" fillId="5" borderId="3" xfId="0" applyFont="1" applyFill="1" applyBorder="1" applyProtection="1">
      <protection locked="0"/>
    </xf>
    <xf numFmtId="0" fontId="4" fillId="5" borderId="3" xfId="0" applyFont="1" applyFill="1" applyBorder="1"/>
    <xf numFmtId="0" fontId="6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left" wrapText="1"/>
    </xf>
    <xf numFmtId="0" fontId="6" fillId="5" borderId="6" xfId="0" applyFont="1" applyFill="1" applyBorder="1" applyAlignment="1" applyProtection="1">
      <alignment horizontal="left" wrapText="1"/>
      <protection locked="0"/>
    </xf>
    <xf numFmtId="2" fontId="6" fillId="5" borderId="6" xfId="0" applyNumberFormat="1" applyFont="1" applyFill="1" applyBorder="1" applyAlignment="1" applyProtection="1">
      <alignment horizontal="right" vertical="center"/>
      <protection locked="0"/>
    </xf>
    <xf numFmtId="4" fontId="10" fillId="5" borderId="6" xfId="0" applyNumberFormat="1" applyFont="1" applyFill="1" applyBorder="1" applyAlignment="1" applyProtection="1">
      <alignment horizontal="right" vertical="center"/>
      <protection locked="0"/>
    </xf>
    <xf numFmtId="9" fontId="6" fillId="5" borderId="6" xfId="0" applyNumberFormat="1" applyFont="1" applyFill="1" applyBorder="1" applyAlignment="1" applyProtection="1">
      <alignment horizontal="center" vertical="center" wrapText="1"/>
      <protection locked="0"/>
    </xf>
    <xf numFmtId="165" fontId="6" fillId="5" borderId="6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 applyProtection="1">
      <alignment wrapText="1"/>
      <protection locked="0"/>
    </xf>
    <xf numFmtId="0" fontId="6" fillId="5" borderId="6" xfId="0" applyFont="1" applyFill="1" applyBorder="1" applyProtection="1">
      <protection locked="0"/>
    </xf>
    <xf numFmtId="0" fontId="4" fillId="5" borderId="6" xfId="0" applyFont="1" applyFill="1" applyBorder="1"/>
    <xf numFmtId="0" fontId="6" fillId="7" borderId="6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left" wrapText="1"/>
    </xf>
    <xf numFmtId="0" fontId="6" fillId="7" borderId="6" xfId="0" applyFont="1" applyFill="1" applyBorder="1" applyAlignment="1" applyProtection="1">
      <alignment horizontal="left" wrapText="1"/>
      <protection locked="0"/>
    </xf>
    <xf numFmtId="2" fontId="6" fillId="7" borderId="6" xfId="0" applyNumberFormat="1" applyFont="1" applyFill="1" applyBorder="1" applyAlignment="1" applyProtection="1">
      <alignment horizontal="right" vertical="center"/>
      <protection locked="0"/>
    </xf>
    <xf numFmtId="4" fontId="10" fillId="7" borderId="6" xfId="0" applyNumberFormat="1" applyFont="1" applyFill="1" applyBorder="1" applyAlignment="1" applyProtection="1">
      <alignment horizontal="right" vertical="center"/>
      <protection locked="0"/>
    </xf>
    <xf numFmtId="0" fontId="6" fillId="7" borderId="6" xfId="0" applyFont="1" applyFill="1" applyBorder="1" applyAlignment="1">
      <alignment wrapText="1" shrinkToFit="1"/>
    </xf>
    <xf numFmtId="0" fontId="4" fillId="7" borderId="6" xfId="0" applyFont="1" applyFill="1" applyBorder="1"/>
    <xf numFmtId="0" fontId="0" fillId="7" borderId="7" xfId="0" applyFill="1" applyBorder="1"/>
    <xf numFmtId="4" fontId="6" fillId="5" borderId="3" xfId="0" applyNumberFormat="1" applyFont="1" applyFill="1" applyBorder="1" applyAlignment="1" applyProtection="1">
      <alignment horizontal="right" vertical="center"/>
      <protection locked="0"/>
    </xf>
    <xf numFmtId="9" fontId="6" fillId="5" borderId="3" xfId="2" applyNumberFormat="1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>
      <alignment wrapText="1" shrinkToFit="1"/>
    </xf>
    <xf numFmtId="0" fontId="6" fillId="5" borderId="3" xfId="0" applyFont="1" applyFill="1" applyBorder="1"/>
    <xf numFmtId="0" fontId="15" fillId="5" borderId="4" xfId="0" applyFont="1" applyFill="1" applyBorder="1"/>
    <xf numFmtId="4" fontId="6" fillId="5" borderId="6" xfId="0" applyNumberFormat="1" applyFont="1" applyFill="1" applyBorder="1" applyAlignment="1" applyProtection="1">
      <alignment horizontal="right" vertical="center"/>
      <protection locked="0"/>
    </xf>
    <xf numFmtId="9" fontId="6" fillId="5" borderId="6" xfId="2" applyNumberFormat="1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/>
    <xf numFmtId="0" fontId="15" fillId="5" borderId="7" xfId="0" applyFont="1" applyFill="1" applyBorder="1"/>
    <xf numFmtId="0" fontId="6" fillId="8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left" wrapText="1"/>
    </xf>
    <xf numFmtId="0" fontId="6" fillId="8" borderId="3" xfId="0" applyFont="1" applyFill="1" applyBorder="1" applyAlignment="1" applyProtection="1">
      <alignment horizontal="left" wrapText="1"/>
      <protection locked="0"/>
    </xf>
    <xf numFmtId="2" fontId="6" fillId="8" borderId="3" xfId="0" applyNumberFormat="1" applyFont="1" applyFill="1" applyBorder="1" applyAlignment="1" applyProtection="1">
      <alignment horizontal="right" vertical="center"/>
      <protection locked="0"/>
    </xf>
    <xf numFmtId="4" fontId="6" fillId="8" borderId="3" xfId="0" applyNumberFormat="1" applyFont="1" applyFill="1" applyBorder="1" applyAlignment="1" applyProtection="1">
      <alignment horizontal="right" vertical="center"/>
      <protection locked="0"/>
    </xf>
    <xf numFmtId="9" fontId="6" fillId="8" borderId="3" xfId="2" applyNumberFormat="1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>
      <alignment wrapText="1" shrinkToFit="1"/>
    </xf>
    <xf numFmtId="0" fontId="6" fillId="8" borderId="3" xfId="0" applyFont="1" applyFill="1" applyBorder="1"/>
    <xf numFmtId="0" fontId="15" fillId="8" borderId="4" xfId="0" applyFont="1" applyFill="1" applyBorder="1"/>
    <xf numFmtId="0" fontId="6" fillId="8" borderId="6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left" wrapText="1"/>
    </xf>
    <xf numFmtId="0" fontId="6" fillId="8" borderId="6" xfId="0" applyFont="1" applyFill="1" applyBorder="1" applyAlignment="1" applyProtection="1">
      <alignment horizontal="left" wrapText="1"/>
      <protection locked="0"/>
    </xf>
    <xf numFmtId="2" fontId="6" fillId="8" borderId="6" xfId="0" applyNumberFormat="1" applyFont="1" applyFill="1" applyBorder="1" applyAlignment="1" applyProtection="1">
      <alignment horizontal="right" vertical="center"/>
      <protection locked="0"/>
    </xf>
    <xf numFmtId="4" fontId="6" fillId="8" borderId="6" xfId="0" applyNumberFormat="1" applyFont="1" applyFill="1" applyBorder="1" applyAlignment="1" applyProtection="1">
      <alignment horizontal="right" vertical="center"/>
      <protection locked="0"/>
    </xf>
    <xf numFmtId="9" fontId="6" fillId="8" borderId="6" xfId="2" applyNumberFormat="1" applyFont="1" applyFill="1" applyBorder="1" applyAlignment="1" applyProtection="1">
      <alignment horizontal="center" vertical="center"/>
      <protection locked="0"/>
    </xf>
    <xf numFmtId="0" fontId="6" fillId="8" borderId="6" xfId="0" applyFont="1" applyFill="1" applyBorder="1" applyAlignment="1">
      <alignment wrapText="1" shrinkToFit="1"/>
    </xf>
    <xf numFmtId="0" fontId="6" fillId="8" borderId="6" xfId="0" applyFont="1" applyFill="1" applyBorder="1"/>
    <xf numFmtId="0" fontId="15" fillId="8" borderId="7" xfId="0" applyFont="1" applyFill="1" applyBorder="1"/>
    <xf numFmtId="0" fontId="0" fillId="5" borderId="4" xfId="0" applyFill="1" applyBorder="1"/>
    <xf numFmtId="0" fontId="0" fillId="5" borderId="7" xfId="0" applyFill="1" applyBorder="1"/>
    <xf numFmtId="0" fontId="0" fillId="8" borderId="4" xfId="0" applyFill="1" applyBorder="1"/>
    <xf numFmtId="0" fontId="4" fillId="8" borderId="6" xfId="0" applyFont="1" applyFill="1" applyBorder="1"/>
    <xf numFmtId="0" fontId="4" fillId="8" borderId="6" xfId="0" applyFont="1" applyFill="1" applyBorder="1" applyAlignment="1">
      <alignment wrapText="1"/>
    </xf>
    <xf numFmtId="0" fontId="0" fillId="8" borderId="7" xfId="0" applyFill="1" applyBorder="1"/>
    <xf numFmtId="0" fontId="4" fillId="5" borderId="4" xfId="0" applyFont="1" applyFill="1" applyBorder="1"/>
    <xf numFmtId="0" fontId="4" fillId="5" borderId="7" xfId="0" applyFont="1" applyFill="1" applyBorder="1"/>
    <xf numFmtId="0" fontId="0" fillId="7" borderId="0" xfId="0" applyFill="1" applyBorder="1"/>
    <xf numFmtId="0" fontId="0" fillId="5" borderId="0" xfId="0" applyFill="1" applyBorder="1"/>
    <xf numFmtId="0" fontId="0" fillId="8" borderId="0" xfId="0" applyFill="1" applyBorder="1"/>
    <xf numFmtId="0" fontId="0" fillId="0" borderId="0" xfId="0" applyFill="1" applyBorder="1"/>
    <xf numFmtId="0" fontId="15" fillId="0" borderId="0" xfId="0" applyFont="1" applyFill="1" applyBorder="1"/>
    <xf numFmtId="0" fontId="4" fillId="0" borderId="0" xfId="0" applyFont="1" applyFill="1" applyBorder="1"/>
    <xf numFmtId="44" fontId="14" fillId="0" borderId="0" xfId="3" applyFont="1"/>
    <xf numFmtId="0" fontId="9" fillId="3" borderId="16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9" fontId="9" fillId="3" borderId="16" xfId="0" applyNumberFormat="1" applyFont="1" applyFill="1" applyBorder="1" applyAlignment="1">
      <alignment horizontal="center" vertical="center" wrapText="1"/>
    </xf>
    <xf numFmtId="0" fontId="0" fillId="0" borderId="17" xfId="0" applyBorder="1"/>
    <xf numFmtId="0" fontId="6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 applyProtection="1">
      <alignment horizontal="left" wrapText="1"/>
      <protection locked="0"/>
    </xf>
    <xf numFmtId="2" fontId="6" fillId="3" borderId="16" xfId="0" applyNumberFormat="1" applyFont="1" applyFill="1" applyBorder="1" applyAlignment="1" applyProtection="1">
      <alignment horizontal="right" vertical="center"/>
      <protection locked="0"/>
    </xf>
    <xf numFmtId="4" fontId="10" fillId="3" borderId="16" xfId="0" applyNumberFormat="1" applyFont="1" applyFill="1" applyBorder="1" applyAlignment="1" applyProtection="1">
      <alignment horizontal="right" vertical="center"/>
      <protection locked="0"/>
    </xf>
    <xf numFmtId="9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6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 applyProtection="1">
      <alignment wrapText="1"/>
      <protection locked="0"/>
    </xf>
    <xf numFmtId="0" fontId="6" fillId="3" borderId="16" xfId="0" applyFont="1" applyFill="1" applyBorder="1" applyProtection="1">
      <protection locked="0"/>
    </xf>
    <xf numFmtId="0" fontId="4" fillId="0" borderId="16" xfId="0" applyFont="1" applyBorder="1"/>
    <xf numFmtId="44" fontId="14" fillId="0" borderId="18" xfId="3" applyFont="1" applyBorder="1" applyAlignment="1">
      <alignment vertical="center"/>
    </xf>
    <xf numFmtId="0" fontId="6" fillId="3" borderId="16" xfId="0" applyFont="1" applyFill="1" applyBorder="1" applyAlignment="1">
      <alignment horizontal="left" wrapText="1"/>
    </xf>
    <xf numFmtId="0" fontId="6" fillId="3" borderId="16" xfId="0" applyFont="1" applyFill="1" applyBorder="1" applyAlignment="1">
      <alignment horizontal="left" vertical="top" wrapText="1"/>
    </xf>
    <xf numFmtId="0" fontId="4" fillId="0" borderId="17" xfId="0" applyFont="1" applyBorder="1"/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wrapText="1"/>
    </xf>
    <xf numFmtId="0" fontId="6" fillId="3" borderId="8" xfId="0" applyFont="1" applyFill="1" applyBorder="1" applyAlignment="1" applyProtection="1">
      <alignment horizontal="left" wrapText="1"/>
      <protection locked="0"/>
    </xf>
    <xf numFmtId="2" fontId="6" fillId="3" borderId="8" xfId="0" applyNumberFormat="1" applyFont="1" applyFill="1" applyBorder="1" applyAlignment="1" applyProtection="1">
      <alignment horizontal="right" vertical="center"/>
      <protection locked="0"/>
    </xf>
    <xf numFmtId="4" fontId="10" fillId="3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8" xfId="0" applyFont="1" applyBorder="1"/>
    <xf numFmtId="44" fontId="14" fillId="0" borderId="8" xfId="3" applyFont="1" applyBorder="1" applyAlignment="1">
      <alignment vertical="center"/>
    </xf>
    <xf numFmtId="0" fontId="4" fillId="3" borderId="16" xfId="0" applyFont="1" applyFill="1" applyBorder="1"/>
    <xf numFmtId="0" fontId="6" fillId="3" borderId="16" xfId="0" applyFont="1" applyFill="1" applyBorder="1" applyAlignment="1">
      <alignment wrapText="1" shrinkToFit="1"/>
    </xf>
    <xf numFmtId="0" fontId="0" fillId="0" borderId="17" xfId="0" applyFont="1" applyBorder="1"/>
    <xf numFmtId="3" fontId="6" fillId="3" borderId="16" xfId="0" applyNumberFormat="1" applyFont="1" applyFill="1" applyBorder="1" applyAlignment="1">
      <alignment horizontal="center" vertical="center"/>
    </xf>
    <xf numFmtId="44" fontId="14" fillId="0" borderId="18" xfId="3" applyFont="1" applyBorder="1" applyAlignment="1">
      <alignment horizontal="center" vertical="center"/>
    </xf>
    <xf numFmtId="9" fontId="6" fillId="3" borderId="16" xfId="2" applyNumberFormat="1" applyFont="1" applyFill="1" applyBorder="1" applyAlignment="1" applyProtection="1">
      <alignment horizontal="center" vertical="center"/>
      <protection locked="0"/>
    </xf>
    <xf numFmtId="9" fontId="6" fillId="3" borderId="8" xfId="2" applyNumberFormat="1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>
      <alignment wrapText="1" shrinkToFit="1"/>
    </xf>
    <xf numFmtId="0" fontId="6" fillId="5" borderId="3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44" fontId="14" fillId="0" borderId="18" xfId="3" applyFont="1" applyBorder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 applyProtection="1">
      <alignment horizontal="left" wrapText="1"/>
      <protection locked="0"/>
    </xf>
    <xf numFmtId="2" fontId="6" fillId="5" borderId="2" xfId="0" applyNumberFormat="1" applyFont="1" applyFill="1" applyBorder="1" applyAlignment="1" applyProtection="1">
      <alignment horizontal="right" vertical="center"/>
      <protection locked="0"/>
    </xf>
    <xf numFmtId="4" fontId="10" fillId="5" borderId="2" xfId="0" applyNumberFormat="1" applyFont="1" applyFill="1" applyBorder="1" applyAlignment="1" applyProtection="1">
      <alignment horizontal="right" vertical="center"/>
      <protection locked="0"/>
    </xf>
    <xf numFmtId="9" fontId="6" fillId="5" borderId="2" xfId="2" applyNumberFormat="1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>
      <alignment wrapText="1" shrinkToFit="1"/>
    </xf>
    <xf numFmtId="0" fontId="4" fillId="5" borderId="2" xfId="0" applyFont="1" applyFill="1" applyBorder="1"/>
    <xf numFmtId="0" fontId="4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wrapText="1"/>
    </xf>
    <xf numFmtId="0" fontId="6" fillId="3" borderId="16" xfId="0" applyFont="1" applyFill="1" applyBorder="1" applyAlignment="1">
      <alignment vertical="center" wrapText="1"/>
    </xf>
    <xf numFmtId="9" fontId="4" fillId="3" borderId="16" xfId="2" applyNumberFormat="1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>
      <alignment wrapText="1"/>
    </xf>
    <xf numFmtId="0" fontId="4" fillId="8" borderId="1" xfId="0" applyFont="1" applyFill="1" applyBorder="1"/>
    <xf numFmtId="0" fontId="4" fillId="8" borderId="1" xfId="0" applyFont="1" applyFill="1" applyBorder="1" applyAlignment="1">
      <alignment wrapText="1"/>
    </xf>
    <xf numFmtId="0" fontId="6" fillId="5" borderId="2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 applyProtection="1">
      <alignment horizontal="left" wrapText="1"/>
      <protection locked="0"/>
    </xf>
    <xf numFmtId="2" fontId="4" fillId="3" borderId="16" xfId="0" applyNumberFormat="1" applyFont="1" applyFill="1" applyBorder="1" applyAlignment="1" applyProtection="1">
      <alignment horizontal="right" vertical="center"/>
      <protection locked="0"/>
    </xf>
    <xf numFmtId="9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6" fillId="3" borderId="16" xfId="2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horizontal="center" vertical="center" wrapText="1"/>
    </xf>
    <xf numFmtId="3" fontId="6" fillId="3" borderId="16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 applyProtection="1">
      <alignment horizontal="left" vertical="center" wrapText="1"/>
      <protection locked="0"/>
    </xf>
    <xf numFmtId="2" fontId="6" fillId="3" borderId="16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16" xfId="0" applyNumberFormat="1" applyFont="1" applyFill="1" applyBorder="1" applyAlignment="1" applyProtection="1">
      <alignment horizontal="right" vertical="center" wrapText="1"/>
      <protection locked="0"/>
    </xf>
    <xf numFmtId="9" fontId="11" fillId="3" borderId="1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" xfId="0" applyNumberFormat="1" applyFont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 wrapText="1"/>
    </xf>
    <xf numFmtId="2" fontId="10" fillId="3" borderId="16" xfId="0" applyNumberFormat="1" applyFont="1" applyFill="1" applyBorder="1" applyAlignment="1" applyProtection="1">
      <alignment horizontal="right" vertical="center"/>
      <protection locked="0"/>
    </xf>
    <xf numFmtId="44" fontId="17" fillId="0" borderId="18" xfId="3" applyFont="1" applyBorder="1" applyAlignment="1">
      <alignment horizontal="center" vertical="center" wrapText="1"/>
    </xf>
    <xf numFmtId="44" fontId="2" fillId="0" borderId="0" xfId="3" applyFont="1"/>
    <xf numFmtId="44" fontId="9" fillId="3" borderId="16" xfId="3" applyFont="1" applyFill="1" applyBorder="1" applyAlignment="1">
      <alignment horizontal="center" vertical="center" wrapText="1"/>
    </xf>
    <xf numFmtId="44" fontId="0" fillId="0" borderId="0" xfId="3" applyFont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4" fillId="0" borderId="19" xfId="0" applyFont="1" applyBorder="1"/>
    <xf numFmtId="0" fontId="0" fillId="0" borderId="4" xfId="0" applyBorder="1"/>
    <xf numFmtId="44" fontId="14" fillId="0" borderId="13" xfId="3" applyFont="1" applyBorder="1" applyAlignment="1">
      <alignment vertical="center"/>
    </xf>
    <xf numFmtId="0" fontId="0" fillId="0" borderId="32" xfId="0" applyBorder="1"/>
    <xf numFmtId="44" fontId="24" fillId="0" borderId="33" xfId="3" applyFont="1" applyBorder="1"/>
    <xf numFmtId="0" fontId="0" fillId="0" borderId="4" xfId="0" applyFill="1" applyBorder="1"/>
    <xf numFmtId="0" fontId="0" fillId="0" borderId="7" xfId="0" applyFill="1" applyBorder="1"/>
    <xf numFmtId="0" fontId="14" fillId="0" borderId="0" xfId="0" applyFont="1" applyAlignment="1">
      <alignment horizontal="right"/>
    </xf>
    <xf numFmtId="0" fontId="9" fillId="3" borderId="34" xfId="0" applyFont="1" applyFill="1" applyBorder="1" applyAlignment="1">
      <alignment horizontal="left" vertical="center" wrapText="1"/>
    </xf>
    <xf numFmtId="0" fontId="6" fillId="2" borderId="34" xfId="1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27" xfId="0" applyBorder="1"/>
    <xf numFmtId="0" fontId="4" fillId="0" borderId="27" xfId="0" applyFont="1" applyBorder="1"/>
    <xf numFmtId="0" fontId="4" fillId="5" borderId="27" xfId="0" applyFont="1" applyFill="1" applyBorder="1"/>
    <xf numFmtId="0" fontId="0" fillId="7" borderId="27" xfId="0" applyFill="1" applyBorder="1"/>
    <xf numFmtId="0" fontId="15" fillId="5" borderId="27" xfId="0" applyFont="1" applyFill="1" applyBorder="1"/>
    <xf numFmtId="0" fontId="15" fillId="8" borderId="27" xfId="0" applyFont="1" applyFill="1" applyBorder="1"/>
    <xf numFmtId="0" fontId="0" fillId="5" borderId="27" xfId="0" applyFill="1" applyBorder="1"/>
    <xf numFmtId="0" fontId="4" fillId="0" borderId="27" xfId="0" applyFont="1" applyBorder="1" applyAlignment="1">
      <alignment horizontal="center" vertical="center"/>
    </xf>
    <xf numFmtId="164" fontId="6" fillId="3" borderId="16" xfId="4" applyFont="1" applyFill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/>
    </xf>
    <xf numFmtId="0" fontId="4" fillId="3" borderId="0" xfId="0" applyFont="1" applyFill="1" applyBorder="1"/>
    <xf numFmtId="0" fontId="0" fillId="3" borderId="0" xfId="0" applyFill="1" applyBorder="1"/>
    <xf numFmtId="0" fontId="25" fillId="3" borderId="0" xfId="0" applyFont="1" applyFill="1" applyBorder="1"/>
    <xf numFmtId="0" fontId="25" fillId="3" borderId="0" xfId="0" applyFont="1" applyFill="1"/>
    <xf numFmtId="0" fontId="0" fillId="3" borderId="0" xfId="0" applyFill="1"/>
    <xf numFmtId="165" fontId="6" fillId="5" borderId="16" xfId="0" applyNumberFormat="1" applyFont="1" applyFill="1" applyBorder="1" applyAlignment="1">
      <alignment horizontal="center" vertical="center"/>
    </xf>
    <xf numFmtId="165" fontId="6" fillId="8" borderId="16" xfId="0" applyNumberFormat="1" applyFont="1" applyFill="1" applyBorder="1" applyAlignment="1">
      <alignment horizontal="center" vertical="center"/>
    </xf>
    <xf numFmtId="165" fontId="6" fillId="7" borderId="16" xfId="0" applyNumberFormat="1" applyFont="1" applyFill="1" applyBorder="1" applyAlignment="1">
      <alignment horizontal="center" vertical="center"/>
    </xf>
    <xf numFmtId="165" fontId="6" fillId="9" borderId="16" xfId="0" applyNumberFormat="1" applyFont="1" applyFill="1" applyBorder="1" applyAlignment="1">
      <alignment horizontal="center" vertical="center"/>
    </xf>
    <xf numFmtId="9" fontId="4" fillId="9" borderId="1" xfId="2" applyNumberFormat="1" applyFont="1" applyFill="1" applyBorder="1" applyAlignment="1" applyProtection="1">
      <alignment horizontal="center" vertical="center"/>
      <protection locked="0"/>
    </xf>
    <xf numFmtId="9" fontId="4" fillId="9" borderId="6" xfId="2" applyNumberFormat="1" applyFont="1" applyFill="1" applyBorder="1" applyAlignment="1" applyProtection="1">
      <alignment horizontal="center" vertical="center"/>
      <protection locked="0"/>
    </xf>
    <xf numFmtId="165" fontId="6" fillId="3" borderId="38" xfId="0" applyNumberFormat="1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wrapText="1"/>
    </xf>
    <xf numFmtId="164" fontId="6" fillId="3" borderId="34" xfId="4" applyFont="1" applyFill="1" applyBorder="1" applyAlignment="1">
      <alignment horizontal="center" vertical="center"/>
    </xf>
    <xf numFmtId="44" fontId="14" fillId="0" borderId="1" xfId="3" applyFont="1" applyBorder="1" applyAlignment="1">
      <alignment horizontal="center" vertical="center"/>
    </xf>
    <xf numFmtId="44" fontId="4" fillId="0" borderId="10" xfId="3" applyFont="1" applyBorder="1"/>
    <xf numFmtId="44" fontId="4" fillId="0" borderId="27" xfId="3" applyFont="1" applyBorder="1"/>
    <xf numFmtId="0" fontId="0" fillId="9" borderId="27" xfId="0" applyFill="1" applyBorder="1"/>
    <xf numFmtId="0" fontId="4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vertical="center" wrapText="1"/>
    </xf>
    <xf numFmtId="0" fontId="6" fillId="9" borderId="6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left"/>
    </xf>
    <xf numFmtId="0" fontId="23" fillId="0" borderId="27" xfId="0" applyFont="1" applyBorder="1" applyAlignment="1">
      <alignment horizontal="left"/>
    </xf>
    <xf numFmtId="49" fontId="23" fillId="0" borderId="27" xfId="0" applyNumberFormat="1" applyFont="1" applyBorder="1" applyAlignment="1" applyProtection="1">
      <alignment horizontal="left" wrapText="1"/>
      <protection locked="0"/>
    </xf>
    <xf numFmtId="49" fontId="23" fillId="0" borderId="28" xfId="0" applyNumberFormat="1" applyFont="1" applyBorder="1" applyAlignment="1" applyProtection="1">
      <alignment horizontal="left" wrapText="1"/>
      <protection locked="0"/>
    </xf>
    <xf numFmtId="0" fontId="23" fillId="0" borderId="29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49" fontId="23" fillId="0" borderId="6" xfId="0" applyNumberFormat="1" applyFont="1" applyBorder="1" applyAlignment="1" applyProtection="1">
      <alignment horizontal="left" wrapText="1"/>
      <protection locked="0"/>
    </xf>
    <xf numFmtId="49" fontId="23" fillId="0" borderId="30" xfId="0" applyNumberFormat="1" applyFont="1" applyBorder="1" applyAlignment="1" applyProtection="1">
      <alignment horizontal="left" wrapText="1"/>
      <protection locked="0"/>
    </xf>
    <xf numFmtId="44" fontId="6" fillId="9" borderId="19" xfId="3" applyFont="1" applyFill="1" applyBorder="1" applyAlignment="1">
      <alignment horizontal="center" vertical="center"/>
    </xf>
    <xf numFmtId="44" fontId="6" fillId="9" borderId="8" xfId="3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49" fontId="23" fillId="0" borderId="24" xfId="0" applyNumberFormat="1" applyFont="1" applyBorder="1" applyAlignment="1" applyProtection="1">
      <alignment horizontal="center" vertical="distributed" wrapText="1"/>
      <protection locked="0"/>
    </xf>
    <xf numFmtId="49" fontId="23" fillId="0" borderId="25" xfId="0" applyNumberFormat="1" applyFont="1" applyBorder="1" applyAlignment="1" applyProtection="1">
      <alignment horizontal="center" vertical="distributed" wrapText="1"/>
      <protection locked="0"/>
    </xf>
    <xf numFmtId="44" fontId="14" fillId="5" borderId="13" xfId="3" applyFont="1" applyFill="1" applyBorder="1" applyAlignment="1">
      <alignment horizontal="center" vertical="center"/>
    </xf>
    <xf numFmtId="44" fontId="14" fillId="5" borderId="15" xfId="3" applyFont="1" applyFill="1" applyBorder="1" applyAlignment="1">
      <alignment horizontal="center" vertical="center"/>
    </xf>
    <xf numFmtId="44" fontId="14" fillId="8" borderId="15" xfId="3" applyFont="1" applyFill="1" applyBorder="1" applyAlignment="1">
      <alignment horizontal="center" vertical="center"/>
    </xf>
    <xf numFmtId="44" fontId="14" fillId="8" borderId="14" xfId="3" applyFont="1" applyFill="1" applyBorder="1" applyAlignment="1">
      <alignment horizontal="center" vertical="center"/>
    </xf>
    <xf numFmtId="44" fontId="14" fillId="5" borderId="9" xfId="3" applyFont="1" applyFill="1" applyBorder="1" applyAlignment="1">
      <alignment horizontal="center" vertical="center"/>
    </xf>
    <xf numFmtId="44" fontId="14" fillId="5" borderId="11" xfId="3" applyFont="1" applyFill="1" applyBorder="1" applyAlignment="1">
      <alignment horizontal="center" vertical="center"/>
    </xf>
    <xf numFmtId="44" fontId="14" fillId="7" borderId="12" xfId="3" applyFont="1" applyFill="1" applyBorder="1" applyAlignment="1">
      <alignment horizontal="center" vertical="center"/>
    </xf>
    <xf numFmtId="44" fontId="14" fillId="7" borderId="10" xfId="3" applyFont="1" applyFill="1" applyBorder="1" applyAlignment="1">
      <alignment horizontal="center" vertical="center"/>
    </xf>
    <xf numFmtId="44" fontId="9" fillId="5" borderId="13" xfId="3" applyFont="1" applyFill="1" applyBorder="1" applyAlignment="1">
      <alignment horizontal="center" vertical="center"/>
    </xf>
    <xf numFmtId="44" fontId="9" fillId="5" borderId="14" xfId="3" applyFont="1" applyFill="1" applyBorder="1" applyAlignment="1">
      <alignment horizontal="center" vertical="center"/>
    </xf>
    <xf numFmtId="44" fontId="9" fillId="8" borderId="13" xfId="3" applyFont="1" applyFill="1" applyBorder="1" applyAlignment="1">
      <alignment horizontal="center" vertical="center"/>
    </xf>
    <xf numFmtId="44" fontId="9" fillId="8" borderId="14" xfId="3" applyFont="1" applyFill="1" applyBorder="1" applyAlignment="1">
      <alignment horizontal="center" vertical="center"/>
    </xf>
    <xf numFmtId="0" fontId="14" fillId="0" borderId="31" xfId="0" applyFont="1" applyBorder="1" applyAlignment="1">
      <alignment horizontal="right" vertical="center" wrapText="1"/>
    </xf>
    <xf numFmtId="0" fontId="14" fillId="0" borderId="32" xfId="0" applyFont="1" applyBorder="1" applyAlignment="1">
      <alignment horizontal="right" vertical="center" wrapText="1"/>
    </xf>
    <xf numFmtId="0" fontId="4" fillId="9" borderId="37" xfId="0" applyFont="1" applyFill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/>
    </xf>
    <xf numFmtId="0" fontId="6" fillId="4" borderId="35" xfId="1" applyFont="1" applyFill="1" applyBorder="1" applyAlignment="1">
      <alignment horizontal="center" vertical="center"/>
    </xf>
    <xf numFmtId="0" fontId="6" fillId="4" borderId="36" xfId="1" applyFont="1" applyFill="1" applyBorder="1" applyAlignment="1">
      <alignment horizontal="center" vertical="center"/>
    </xf>
    <xf numFmtId="0" fontId="6" fillId="6" borderId="35" xfId="1" applyFont="1" applyFill="1" applyBorder="1" applyAlignment="1">
      <alignment horizontal="center" vertical="center"/>
    </xf>
    <xf numFmtId="0" fontId="6" fillId="6" borderId="36" xfId="1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8" borderId="35" xfId="0" applyFont="1" applyFill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44" fontId="6" fillId="7" borderId="19" xfId="3" applyNumberFormat="1" applyFont="1" applyFill="1" applyBorder="1" applyAlignment="1">
      <alignment horizontal="center" vertical="center"/>
    </xf>
    <xf numFmtId="44" fontId="6" fillId="7" borderId="20" xfId="3" applyNumberFormat="1" applyFont="1" applyFill="1" applyBorder="1" applyAlignment="1">
      <alignment horizontal="center" vertical="center"/>
    </xf>
    <xf numFmtId="44" fontId="6" fillId="5" borderId="19" xfId="3" applyNumberFormat="1" applyFont="1" applyFill="1" applyBorder="1" applyAlignment="1">
      <alignment horizontal="center" vertical="center"/>
    </xf>
    <xf numFmtId="44" fontId="6" fillId="5" borderId="20" xfId="3" applyNumberFormat="1" applyFont="1" applyFill="1" applyBorder="1" applyAlignment="1">
      <alignment horizontal="center" vertical="center"/>
    </xf>
    <xf numFmtId="44" fontId="6" fillId="5" borderId="19" xfId="3" applyFont="1" applyFill="1" applyBorder="1" applyAlignment="1">
      <alignment horizontal="center" vertical="center"/>
    </xf>
    <xf numFmtId="44" fontId="6" fillId="5" borderId="20" xfId="3" applyFont="1" applyFill="1" applyBorder="1" applyAlignment="1">
      <alignment horizontal="center" vertical="center"/>
    </xf>
    <xf numFmtId="44" fontId="6" fillId="8" borderId="19" xfId="3" applyFont="1" applyFill="1" applyBorder="1" applyAlignment="1">
      <alignment horizontal="center" vertical="center"/>
    </xf>
    <xf numFmtId="44" fontId="6" fillId="8" borderId="20" xfId="3" applyFont="1" applyFill="1" applyBorder="1" applyAlignment="1">
      <alignment horizontal="center" vertical="center"/>
    </xf>
    <xf numFmtId="49" fontId="6" fillId="3" borderId="16" xfId="0" applyNumberFormat="1" applyFont="1" applyFill="1" applyBorder="1" applyProtection="1">
      <protection locked="0"/>
    </xf>
    <xf numFmtId="49" fontId="6" fillId="5" borderId="3" xfId="0" applyNumberFormat="1" applyFont="1" applyFill="1" applyBorder="1" applyProtection="1">
      <protection locked="0"/>
    </xf>
    <xf numFmtId="49" fontId="6" fillId="5" borderId="6" xfId="0" applyNumberFormat="1" applyFont="1" applyFill="1" applyBorder="1" applyProtection="1">
      <protection locked="0"/>
    </xf>
    <xf numFmtId="49" fontId="6" fillId="7" borderId="1" xfId="0" applyNumberFormat="1" applyFont="1" applyFill="1" applyBorder="1" applyProtection="1">
      <protection locked="0"/>
    </xf>
    <xf numFmtId="49" fontId="6" fillId="7" borderId="6" xfId="0" applyNumberFormat="1" applyFont="1" applyFill="1" applyBorder="1" applyProtection="1">
      <protection locked="0"/>
    </xf>
    <xf numFmtId="49" fontId="10" fillId="3" borderId="16" xfId="0" applyNumberFormat="1" applyFont="1" applyFill="1" applyBorder="1" applyProtection="1">
      <protection locked="0"/>
    </xf>
    <xf numFmtId="49" fontId="6" fillId="3" borderId="8" xfId="0" applyNumberFormat="1" applyFont="1" applyFill="1" applyBorder="1" applyProtection="1">
      <protection locked="0"/>
    </xf>
    <xf numFmtId="49" fontId="6" fillId="8" borderId="3" xfId="0" applyNumberFormat="1" applyFont="1" applyFill="1" applyBorder="1" applyProtection="1">
      <protection locked="0"/>
    </xf>
    <xf numFmtId="49" fontId="6" fillId="8" borderId="6" xfId="0" applyNumberFormat="1" applyFont="1" applyFill="1" applyBorder="1" applyProtection="1">
      <protection locked="0"/>
    </xf>
    <xf numFmtId="49" fontId="6" fillId="5" borderId="2" xfId="0" applyNumberFormat="1" applyFont="1" applyFill="1" applyBorder="1" applyProtection="1">
      <protection locked="0"/>
    </xf>
    <xf numFmtId="49" fontId="4" fillId="3" borderId="16" xfId="0" applyNumberFormat="1" applyFont="1" applyFill="1" applyBorder="1" applyProtection="1">
      <protection locked="0"/>
    </xf>
    <xf numFmtId="49" fontId="4" fillId="8" borderId="1" xfId="0" applyNumberFormat="1" applyFont="1" applyFill="1" applyBorder="1" applyProtection="1">
      <protection locked="0"/>
    </xf>
    <xf numFmtId="49" fontId="4" fillId="8" borderId="6" xfId="0" applyNumberFormat="1" applyFont="1" applyFill="1" applyBorder="1" applyProtection="1">
      <protection locked="0"/>
    </xf>
    <xf numFmtId="49" fontId="6" fillId="3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6" xfId="0" applyNumberFormat="1" applyFont="1" applyBorder="1" applyAlignment="1" applyProtection="1">
      <alignment wrapText="1"/>
      <protection locked="0"/>
    </xf>
    <xf numFmtId="0" fontId="4" fillId="0" borderId="16" xfId="0" applyFont="1" applyBorder="1" applyProtection="1">
      <protection locked="0"/>
    </xf>
    <xf numFmtId="0" fontId="4" fillId="3" borderId="16" xfId="0" applyFont="1" applyFill="1" applyBorder="1" applyProtection="1">
      <protection locked="0"/>
    </xf>
    <xf numFmtId="0" fontId="4" fillId="5" borderId="3" xfId="0" applyFont="1" applyFill="1" applyBorder="1" applyProtection="1">
      <protection locked="0"/>
    </xf>
    <xf numFmtId="0" fontId="4" fillId="5" borderId="6" xfId="0" applyFont="1" applyFill="1" applyBorder="1" applyProtection="1">
      <protection locked="0"/>
    </xf>
    <xf numFmtId="0" fontId="4" fillId="7" borderId="1" xfId="0" applyFont="1" applyFill="1" applyBorder="1" applyProtection="1">
      <protection locked="0"/>
    </xf>
    <xf numFmtId="0" fontId="4" fillId="7" borderId="6" xfId="0" applyFont="1" applyFill="1" applyBorder="1" applyProtection="1">
      <protection locked="0"/>
    </xf>
    <xf numFmtId="0" fontId="4" fillId="0" borderId="8" xfId="0" applyFont="1" applyBorder="1" applyProtection="1">
      <protection locked="0"/>
    </xf>
    <xf numFmtId="0" fontId="6" fillId="8" borderId="3" xfId="0" applyFont="1" applyFill="1" applyBorder="1" applyProtection="1">
      <protection locked="0"/>
    </xf>
    <xf numFmtId="0" fontId="6" fillId="8" borderId="6" xfId="0" applyFont="1" applyFill="1" applyBorder="1" applyProtection="1">
      <protection locked="0"/>
    </xf>
    <xf numFmtId="0" fontId="4" fillId="5" borderId="2" xfId="0" applyFont="1" applyFill="1" applyBorder="1" applyProtection="1">
      <protection locked="0"/>
    </xf>
    <xf numFmtId="0" fontId="4" fillId="8" borderId="1" xfId="0" applyFont="1" applyFill="1" applyBorder="1" applyProtection="1">
      <protection locked="0"/>
    </xf>
    <xf numFmtId="0" fontId="4" fillId="8" borderId="6" xfId="0" applyFont="1" applyFill="1" applyBorder="1" applyProtection="1">
      <protection locked="0"/>
    </xf>
    <xf numFmtId="0" fontId="4" fillId="0" borderId="19" xfId="0" applyFont="1" applyBorder="1" applyProtection="1">
      <protection locked="0"/>
    </xf>
    <xf numFmtId="9" fontId="6" fillId="7" borderId="6" xfId="0" applyNumberFormat="1" applyFont="1" applyFill="1" applyBorder="1" applyAlignment="1" applyProtection="1">
      <alignment horizontal="center" vertical="center"/>
      <protection locked="0"/>
    </xf>
    <xf numFmtId="9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vertical="center" wrapText="1"/>
      <protection locked="0"/>
    </xf>
    <xf numFmtId="4" fontId="10" fillId="3" borderId="16" xfId="0" applyNumberFormat="1" applyFont="1" applyFill="1" applyBorder="1" applyAlignment="1" applyProtection="1">
      <alignment horizontal="center" vertical="center"/>
      <protection locked="0"/>
    </xf>
    <xf numFmtId="0" fontId="6" fillId="9" borderId="1" xfId="0" applyFont="1" applyFill="1" applyBorder="1" applyAlignment="1" applyProtection="1">
      <alignment vertical="center" wrapText="1"/>
      <protection locked="0"/>
    </xf>
    <xf numFmtId="0" fontId="4" fillId="9" borderId="1" xfId="0" applyFont="1" applyFill="1" applyBorder="1" applyProtection="1">
      <protection locked="0"/>
    </xf>
    <xf numFmtId="4" fontId="10" fillId="9" borderId="1" xfId="0" applyNumberFormat="1" applyFont="1" applyFill="1" applyBorder="1" applyAlignment="1" applyProtection="1">
      <alignment horizontal="center" vertical="center"/>
      <protection locked="0"/>
    </xf>
    <xf numFmtId="0" fontId="6" fillId="9" borderId="6" xfId="0" applyFont="1" applyFill="1" applyBorder="1" applyAlignment="1" applyProtection="1">
      <alignment vertical="center" wrapText="1"/>
      <protection locked="0"/>
    </xf>
    <xf numFmtId="0" fontId="4" fillId="9" borderId="6" xfId="0" applyFont="1" applyFill="1" applyBorder="1" applyProtection="1">
      <protection locked="0"/>
    </xf>
    <xf numFmtId="4" fontId="10" fillId="9" borderId="6" xfId="0" applyNumberFormat="1" applyFont="1" applyFill="1" applyBorder="1" applyAlignment="1" applyProtection="1">
      <alignment horizontal="center" vertical="center"/>
      <protection locked="0"/>
    </xf>
    <xf numFmtId="4" fontId="10" fillId="3" borderId="16" xfId="0" applyNumberFormat="1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wrapText="1"/>
      <protection locked="0"/>
    </xf>
    <xf numFmtId="4" fontId="6" fillId="3" borderId="16" xfId="0" applyNumberFormat="1" applyFont="1" applyFill="1" applyBorder="1" applyAlignment="1" applyProtection="1">
      <alignment horizontal="right" vertical="center"/>
      <protection locked="0"/>
    </xf>
  </cellXfs>
  <cellStyles count="5">
    <cellStyle name="Dziesiętny" xfId="4" builtinId="3"/>
    <cellStyle name="Normal_Sheet1" xfId="1" xr:uid="{00000000-0005-0000-0000-000001000000}"/>
    <cellStyle name="Normalny" xfId="0" builtinId="0"/>
    <cellStyle name="Normalny 2" xfId="2" xr:uid="{00000000-0005-0000-0000-000003000000}"/>
    <cellStyle name="Walutowy" xfId="3" builtinId="4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G95"/>
  <sheetViews>
    <sheetView tabSelected="1" topLeftCell="E2" zoomScale="130" zoomScaleNormal="130" workbookViewId="0">
      <pane ySplit="1" topLeftCell="A3" activePane="bottomLeft" state="frozen"/>
      <selection activeCell="A2" sqref="A2"/>
      <selection pane="bottomLeft" activeCell="G3" sqref="G3:J79"/>
    </sheetView>
  </sheetViews>
  <sheetFormatPr defaultRowHeight="15" x14ac:dyDescent="0.25"/>
  <cols>
    <col min="3" max="3" width="7" customWidth="1"/>
    <col min="4" max="4" width="8.140625" customWidth="1"/>
    <col min="5" max="5" width="20.28515625" customWidth="1"/>
    <col min="7" max="7" width="7.7109375" customWidth="1"/>
    <col min="8" max="8" width="5.140625" customWidth="1"/>
    <col min="9" max="9" width="7.7109375" customWidth="1"/>
    <col min="10" max="10" width="6.85546875" customWidth="1"/>
    <col min="11" max="11" width="10" customWidth="1"/>
    <col min="12" max="13" width="14.140625" customWidth="1"/>
    <col min="14" max="14" width="17.42578125" style="152" customWidth="1"/>
    <col min="15" max="17" width="9.140625" customWidth="1"/>
    <col min="18" max="18" width="8" customWidth="1"/>
    <col min="20" max="20" width="10.42578125" customWidth="1"/>
    <col min="21" max="253" width="0" hidden="1" customWidth="1"/>
    <col min="254" max="254" width="11.85546875" style="80" customWidth="1"/>
  </cols>
  <sheetData>
    <row r="1" spans="1:263" ht="14.25" hidden="1" customHeight="1" thickBot="1" x14ac:dyDescent="0.3">
      <c r="C1" s="1"/>
      <c r="D1" s="1"/>
      <c r="E1" s="1"/>
      <c r="F1" s="1"/>
      <c r="G1" s="1"/>
      <c r="H1" s="1"/>
      <c r="I1" s="1"/>
      <c r="J1" s="1"/>
      <c r="K1" s="1"/>
      <c r="L1" s="3" t="s">
        <v>86</v>
      </c>
      <c r="M1" s="3"/>
      <c r="N1" s="150"/>
      <c r="O1" s="1"/>
      <c r="P1" s="1"/>
      <c r="Q1" s="1"/>
      <c r="R1" s="1"/>
      <c r="S1" s="1"/>
      <c r="T1" s="1"/>
    </row>
    <row r="2" spans="1:263" ht="50.25" thickBot="1" x14ac:dyDescent="0.3">
      <c r="B2" s="178" t="s">
        <v>109</v>
      </c>
      <c r="C2" s="166" t="s">
        <v>0</v>
      </c>
      <c r="D2" s="81" t="s">
        <v>1</v>
      </c>
      <c r="E2" s="82" t="s">
        <v>2</v>
      </c>
      <c r="F2" s="82" t="s">
        <v>3</v>
      </c>
      <c r="G2" s="82" t="s">
        <v>108</v>
      </c>
      <c r="H2" s="82" t="s">
        <v>4</v>
      </c>
      <c r="I2" s="83" t="s">
        <v>5</v>
      </c>
      <c r="J2" s="84" t="s">
        <v>6</v>
      </c>
      <c r="K2" s="83" t="s">
        <v>7</v>
      </c>
      <c r="L2" s="83" t="s">
        <v>110</v>
      </c>
      <c r="M2" s="83" t="s">
        <v>111</v>
      </c>
      <c r="N2" s="151" t="s">
        <v>112</v>
      </c>
      <c r="O2" s="82" t="s">
        <v>8</v>
      </c>
      <c r="P2" s="82" t="s">
        <v>9</v>
      </c>
      <c r="Q2" s="82" t="s">
        <v>10</v>
      </c>
      <c r="R2" s="82" t="s">
        <v>90</v>
      </c>
      <c r="S2" s="82" t="s">
        <v>11</v>
      </c>
      <c r="T2" s="82" t="s">
        <v>91</v>
      </c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5"/>
      <c r="IT2" s="149" t="s">
        <v>105</v>
      </c>
    </row>
    <row r="3" spans="1:263" ht="27" customHeight="1" thickBot="1" x14ac:dyDescent="0.3">
      <c r="B3" s="171"/>
      <c r="C3" s="167">
        <v>1</v>
      </c>
      <c r="D3" s="86">
        <v>1</v>
      </c>
      <c r="E3" s="87" t="s">
        <v>14</v>
      </c>
      <c r="F3" s="86">
        <v>230</v>
      </c>
      <c r="G3" s="88"/>
      <c r="H3" s="89"/>
      <c r="I3" s="90"/>
      <c r="J3" s="91"/>
      <c r="K3" s="92">
        <f>ROUND(ROUND(I3,2)+ROUND(I3,2)*J3,2)</f>
        <v>0</v>
      </c>
      <c r="L3" s="92">
        <f>ROUND(H3*ROUND(I3,2),2)</f>
        <v>0</v>
      </c>
      <c r="M3" s="92">
        <f>ROUND(L3+L3*J3,2)</f>
        <v>0</v>
      </c>
      <c r="N3" s="179">
        <f>SUM(M3)</f>
        <v>0</v>
      </c>
      <c r="O3" s="93"/>
      <c r="P3" s="255"/>
      <c r="Q3" s="94"/>
      <c r="R3" s="95"/>
      <c r="S3" s="270"/>
      <c r="T3" s="9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96">
        <v>14593</v>
      </c>
    </row>
    <row r="4" spans="1:263" ht="27.75" customHeight="1" thickBot="1" x14ac:dyDescent="0.3">
      <c r="B4" s="171"/>
      <c r="C4" s="167">
        <v>2</v>
      </c>
      <c r="D4" s="86">
        <v>1</v>
      </c>
      <c r="E4" s="87" t="s">
        <v>16</v>
      </c>
      <c r="F4" s="86">
        <v>300</v>
      </c>
      <c r="G4" s="88"/>
      <c r="H4" s="89"/>
      <c r="I4" s="90"/>
      <c r="J4" s="91"/>
      <c r="K4" s="92">
        <f t="shared" ref="K4:K67" si="0">ROUND(ROUND(I4,2)+ROUND(I4,2)*J4,2)</f>
        <v>0</v>
      </c>
      <c r="L4" s="92">
        <f>ROUND(H4*ROUND(I4,2),2)</f>
        <v>0</v>
      </c>
      <c r="M4" s="92">
        <f t="shared" ref="M4:M67" si="1">ROUND(L4+L4*J4,2)</f>
        <v>0</v>
      </c>
      <c r="N4" s="179">
        <f t="shared" ref="N4:N14" si="2">SUM(M4)</f>
        <v>0</v>
      </c>
      <c r="O4" s="93"/>
      <c r="P4" s="255"/>
      <c r="Q4" s="94"/>
      <c r="R4" s="95"/>
      <c r="S4" s="270"/>
      <c r="T4" s="9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96">
        <v>4889</v>
      </c>
    </row>
    <row r="5" spans="1:263" ht="33.75" thickBot="1" x14ac:dyDescent="0.3">
      <c r="B5" s="171"/>
      <c r="C5" s="167">
        <v>3</v>
      </c>
      <c r="D5" s="86">
        <v>1</v>
      </c>
      <c r="E5" s="87" t="s">
        <v>17</v>
      </c>
      <c r="F5" s="86">
        <v>15</v>
      </c>
      <c r="G5" s="88"/>
      <c r="H5" s="89"/>
      <c r="I5" s="90"/>
      <c r="J5" s="91"/>
      <c r="K5" s="92">
        <f t="shared" si="0"/>
        <v>0</v>
      </c>
      <c r="L5" s="92">
        <f t="shared" ref="L5:L68" si="3">ROUND(H5*ROUND(I5,2),2)</f>
        <v>0</v>
      </c>
      <c r="M5" s="92">
        <f t="shared" si="1"/>
        <v>0</v>
      </c>
      <c r="N5" s="179">
        <f t="shared" si="2"/>
        <v>0</v>
      </c>
      <c r="O5" s="93"/>
      <c r="P5" s="255"/>
      <c r="Q5" s="94"/>
      <c r="R5" s="95"/>
      <c r="S5" s="270"/>
      <c r="T5" s="9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96">
        <v>1389</v>
      </c>
    </row>
    <row r="6" spans="1:263" ht="21" customHeight="1" thickBot="1" x14ac:dyDescent="0.3">
      <c r="B6" s="171"/>
      <c r="C6" s="167">
        <v>4</v>
      </c>
      <c r="D6" s="86">
        <v>1</v>
      </c>
      <c r="E6" s="97" t="s">
        <v>18</v>
      </c>
      <c r="F6" s="86">
        <v>2</v>
      </c>
      <c r="G6" s="88"/>
      <c r="H6" s="89"/>
      <c r="I6" s="90"/>
      <c r="J6" s="91"/>
      <c r="K6" s="92">
        <f t="shared" si="0"/>
        <v>0</v>
      </c>
      <c r="L6" s="92">
        <f t="shared" si="3"/>
        <v>0</v>
      </c>
      <c r="M6" s="92">
        <f t="shared" si="1"/>
        <v>0</v>
      </c>
      <c r="N6" s="179">
        <f t="shared" si="2"/>
        <v>0</v>
      </c>
      <c r="O6" s="93"/>
      <c r="P6" s="255"/>
      <c r="Q6" s="94"/>
      <c r="R6" s="95"/>
      <c r="S6" s="270"/>
      <c r="T6" s="9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96">
        <v>38</v>
      </c>
    </row>
    <row r="7" spans="1:263" ht="21" customHeight="1" thickBot="1" x14ac:dyDescent="0.3">
      <c r="B7" s="171"/>
      <c r="C7" s="167">
        <v>5</v>
      </c>
      <c r="D7" s="86">
        <v>1</v>
      </c>
      <c r="E7" s="97" t="s">
        <v>19</v>
      </c>
      <c r="F7" s="86">
        <v>50</v>
      </c>
      <c r="G7" s="88"/>
      <c r="H7" s="89"/>
      <c r="I7" s="90"/>
      <c r="J7" s="91"/>
      <c r="K7" s="92">
        <f t="shared" si="0"/>
        <v>0</v>
      </c>
      <c r="L7" s="92">
        <f t="shared" si="3"/>
        <v>0</v>
      </c>
      <c r="M7" s="92">
        <f t="shared" si="1"/>
        <v>0</v>
      </c>
      <c r="N7" s="179">
        <f t="shared" si="2"/>
        <v>0</v>
      </c>
      <c r="O7" s="93"/>
      <c r="P7" s="255"/>
      <c r="Q7" s="94"/>
      <c r="R7" s="95"/>
      <c r="S7" s="270"/>
      <c r="T7" s="9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96">
        <v>4683</v>
      </c>
    </row>
    <row r="8" spans="1:263" ht="27.75" customHeight="1" thickBot="1" x14ac:dyDescent="0.3">
      <c r="B8" s="171"/>
      <c r="C8" s="167">
        <v>6</v>
      </c>
      <c r="D8" s="86">
        <v>1</v>
      </c>
      <c r="E8" s="98" t="s">
        <v>20</v>
      </c>
      <c r="F8" s="86">
        <v>2</v>
      </c>
      <c r="G8" s="88"/>
      <c r="H8" s="89"/>
      <c r="I8" s="90"/>
      <c r="J8" s="91"/>
      <c r="K8" s="92">
        <f t="shared" si="0"/>
        <v>0</v>
      </c>
      <c r="L8" s="92">
        <f t="shared" si="3"/>
        <v>0</v>
      </c>
      <c r="M8" s="92">
        <f t="shared" si="1"/>
        <v>0</v>
      </c>
      <c r="N8" s="179">
        <f t="shared" si="2"/>
        <v>0</v>
      </c>
      <c r="O8" s="93"/>
      <c r="P8" s="255"/>
      <c r="Q8" s="94"/>
      <c r="R8" s="95"/>
      <c r="S8" s="270"/>
      <c r="T8" s="9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96">
        <v>296</v>
      </c>
    </row>
    <row r="9" spans="1:263" s="2" customFormat="1" ht="28.5" customHeight="1" thickBot="1" x14ac:dyDescent="0.2">
      <c r="B9" s="172"/>
      <c r="C9" s="167">
        <v>7</v>
      </c>
      <c r="D9" s="86">
        <v>1</v>
      </c>
      <c r="E9" s="98" t="s">
        <v>21</v>
      </c>
      <c r="F9" s="86">
        <v>2</v>
      </c>
      <c r="G9" s="88"/>
      <c r="H9" s="89"/>
      <c r="I9" s="90"/>
      <c r="J9" s="91"/>
      <c r="K9" s="92">
        <f t="shared" si="0"/>
        <v>0</v>
      </c>
      <c r="L9" s="92">
        <f t="shared" si="3"/>
        <v>0</v>
      </c>
      <c r="M9" s="92">
        <f t="shared" si="1"/>
        <v>0</v>
      </c>
      <c r="N9" s="179">
        <f t="shared" si="2"/>
        <v>0</v>
      </c>
      <c r="O9" s="93"/>
      <c r="P9" s="255"/>
      <c r="Q9" s="94"/>
      <c r="R9" s="95"/>
      <c r="S9" s="270"/>
      <c r="T9" s="95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6">
        <v>462</v>
      </c>
    </row>
    <row r="10" spans="1:263" s="2" customFormat="1" ht="29.25" customHeight="1" thickBot="1" x14ac:dyDescent="0.2">
      <c r="B10" s="172"/>
      <c r="C10" s="167">
        <v>8</v>
      </c>
      <c r="D10" s="86">
        <v>1</v>
      </c>
      <c r="E10" s="98" t="s">
        <v>22</v>
      </c>
      <c r="F10" s="86">
        <v>2</v>
      </c>
      <c r="G10" s="88"/>
      <c r="H10" s="89"/>
      <c r="I10" s="90"/>
      <c r="J10" s="91"/>
      <c r="K10" s="92">
        <f t="shared" si="0"/>
        <v>0</v>
      </c>
      <c r="L10" s="92">
        <f t="shared" si="3"/>
        <v>0</v>
      </c>
      <c r="M10" s="92">
        <f t="shared" si="1"/>
        <v>0</v>
      </c>
      <c r="N10" s="179">
        <f t="shared" si="2"/>
        <v>0</v>
      </c>
      <c r="O10" s="93"/>
      <c r="P10" s="255"/>
      <c r="Q10" s="94"/>
      <c r="R10" s="95"/>
      <c r="S10" s="270"/>
      <c r="T10" s="95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6">
        <v>462</v>
      </c>
    </row>
    <row r="11" spans="1:263" s="2" customFormat="1" ht="17.25" thickBot="1" x14ac:dyDescent="0.2">
      <c r="B11" s="172"/>
      <c r="C11" s="167">
        <v>9</v>
      </c>
      <c r="D11" s="86">
        <v>1</v>
      </c>
      <c r="E11" s="87" t="s">
        <v>23</v>
      </c>
      <c r="F11" s="86">
        <v>2</v>
      </c>
      <c r="G11" s="88"/>
      <c r="H11" s="89"/>
      <c r="I11" s="90"/>
      <c r="J11" s="91"/>
      <c r="K11" s="92">
        <f t="shared" si="0"/>
        <v>0</v>
      </c>
      <c r="L11" s="92">
        <f t="shared" si="3"/>
        <v>0</v>
      </c>
      <c r="M11" s="92">
        <f t="shared" si="1"/>
        <v>0</v>
      </c>
      <c r="N11" s="179">
        <f t="shared" si="2"/>
        <v>0</v>
      </c>
      <c r="O11" s="93"/>
      <c r="P11" s="255"/>
      <c r="Q11" s="94"/>
      <c r="R11" s="95"/>
      <c r="S11" s="270"/>
      <c r="T11" s="95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6">
        <v>154</v>
      </c>
    </row>
    <row r="12" spans="1:263" s="2" customFormat="1" ht="17.25" thickBot="1" x14ac:dyDescent="0.2">
      <c r="B12" s="172"/>
      <c r="C12" s="167">
        <v>10</v>
      </c>
      <c r="D12" s="86">
        <v>1</v>
      </c>
      <c r="E12" s="97" t="s">
        <v>24</v>
      </c>
      <c r="F12" s="86">
        <v>2</v>
      </c>
      <c r="G12" s="88"/>
      <c r="H12" s="89"/>
      <c r="I12" s="90"/>
      <c r="J12" s="91"/>
      <c r="K12" s="92">
        <f t="shared" si="0"/>
        <v>0</v>
      </c>
      <c r="L12" s="92">
        <f t="shared" si="3"/>
        <v>0</v>
      </c>
      <c r="M12" s="92">
        <f t="shared" si="1"/>
        <v>0</v>
      </c>
      <c r="N12" s="179">
        <f t="shared" si="2"/>
        <v>0</v>
      </c>
      <c r="O12" s="93"/>
      <c r="P12" s="255"/>
      <c r="Q12" s="94"/>
      <c r="R12" s="95"/>
      <c r="S12" s="270"/>
      <c r="T12" s="95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6">
        <v>615</v>
      </c>
    </row>
    <row r="13" spans="1:263" s="2" customFormat="1" ht="17.25" thickBot="1" x14ac:dyDescent="0.2">
      <c r="B13" s="172"/>
      <c r="C13" s="167">
        <v>11</v>
      </c>
      <c r="D13" s="86">
        <v>1</v>
      </c>
      <c r="E13" s="97" t="s">
        <v>25</v>
      </c>
      <c r="F13" s="86">
        <v>6</v>
      </c>
      <c r="G13" s="88"/>
      <c r="H13" s="89"/>
      <c r="I13" s="90"/>
      <c r="J13" s="91"/>
      <c r="K13" s="92">
        <f t="shared" si="0"/>
        <v>0</v>
      </c>
      <c r="L13" s="92">
        <f t="shared" si="3"/>
        <v>0</v>
      </c>
      <c r="M13" s="92">
        <f t="shared" si="1"/>
        <v>0</v>
      </c>
      <c r="N13" s="179">
        <f t="shared" si="2"/>
        <v>0</v>
      </c>
      <c r="O13" s="93"/>
      <c r="P13" s="255"/>
      <c r="Q13" s="94"/>
      <c r="R13" s="95"/>
      <c r="S13" s="270"/>
      <c r="T13" s="95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6">
        <v>2767</v>
      </c>
    </row>
    <row r="14" spans="1:263" s="2" customFormat="1" ht="33.75" thickBot="1" x14ac:dyDescent="0.2">
      <c r="B14" s="172"/>
      <c r="C14" s="167">
        <v>12</v>
      </c>
      <c r="D14" s="86">
        <v>1</v>
      </c>
      <c r="E14" s="97" t="s">
        <v>26</v>
      </c>
      <c r="F14" s="86">
        <v>160</v>
      </c>
      <c r="G14" s="88"/>
      <c r="H14" s="89"/>
      <c r="I14" s="90"/>
      <c r="J14" s="91"/>
      <c r="K14" s="92">
        <f t="shared" si="0"/>
        <v>0</v>
      </c>
      <c r="L14" s="92">
        <f t="shared" si="3"/>
        <v>0</v>
      </c>
      <c r="M14" s="92">
        <f t="shared" si="1"/>
        <v>0</v>
      </c>
      <c r="N14" s="179">
        <f t="shared" si="2"/>
        <v>0</v>
      </c>
      <c r="O14" s="93"/>
      <c r="P14" s="255"/>
      <c r="Q14" s="94"/>
      <c r="R14" s="107"/>
      <c r="S14" s="271"/>
      <c r="T14" s="95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6">
        <v>1149</v>
      </c>
    </row>
    <row r="15" spans="1:263" s="72" customFormat="1" ht="17.25" thickBot="1" x14ac:dyDescent="0.2">
      <c r="A15" s="181"/>
      <c r="B15" s="173"/>
      <c r="C15" s="238">
        <v>13</v>
      </c>
      <c r="D15" s="12">
        <v>1</v>
      </c>
      <c r="E15" s="13" t="s">
        <v>27</v>
      </c>
      <c r="F15" s="12">
        <v>200</v>
      </c>
      <c r="G15" s="14"/>
      <c r="H15" s="15"/>
      <c r="I15" s="16"/>
      <c r="J15" s="17"/>
      <c r="K15" s="186">
        <f>ROUND(ROUND(I15,2)+ROUND(I15,2)*J15,2)</f>
        <v>0</v>
      </c>
      <c r="L15" s="186">
        <f t="shared" si="3"/>
        <v>0</v>
      </c>
      <c r="M15" s="186">
        <f t="shared" si="1"/>
        <v>0</v>
      </c>
      <c r="N15" s="249">
        <f>SUM(M15:M16)</f>
        <v>0</v>
      </c>
      <c r="O15" s="18"/>
      <c r="P15" s="256"/>
      <c r="Q15" s="94"/>
      <c r="R15" s="20"/>
      <c r="S15" s="272"/>
      <c r="T15" s="20"/>
      <c r="IT15" s="226">
        <v>6900</v>
      </c>
      <c r="IU15" s="79"/>
      <c r="IV15" s="79"/>
      <c r="IW15" s="79"/>
      <c r="IX15" s="79"/>
      <c r="IY15" s="79"/>
      <c r="IZ15" s="79"/>
      <c r="JA15" s="79"/>
      <c r="JB15" s="79"/>
      <c r="JC15" s="79"/>
    </row>
    <row r="16" spans="1:263" s="73" customFormat="1" ht="18.75" customHeight="1" thickBot="1" x14ac:dyDescent="0.2">
      <c r="A16" s="181"/>
      <c r="B16" s="173"/>
      <c r="C16" s="239"/>
      <c r="D16" s="21">
        <v>2</v>
      </c>
      <c r="E16" s="22" t="s">
        <v>28</v>
      </c>
      <c r="F16" s="21">
        <v>180</v>
      </c>
      <c r="G16" s="23"/>
      <c r="H16" s="24"/>
      <c r="I16" s="25"/>
      <c r="J16" s="26"/>
      <c r="K16" s="186">
        <f t="shared" si="0"/>
        <v>0</v>
      </c>
      <c r="L16" s="186">
        <f t="shared" si="3"/>
        <v>0</v>
      </c>
      <c r="M16" s="186">
        <f t="shared" si="1"/>
        <v>0</v>
      </c>
      <c r="N16" s="250"/>
      <c r="O16" s="28"/>
      <c r="P16" s="257"/>
      <c r="Q16" s="94"/>
      <c r="R16" s="30"/>
      <c r="S16" s="273"/>
      <c r="T16" s="30"/>
      <c r="IT16" s="227"/>
      <c r="IU16" s="79"/>
      <c r="IV16" s="79"/>
      <c r="IW16" s="79"/>
      <c r="IX16" s="79"/>
      <c r="IY16" s="79"/>
      <c r="IZ16" s="79"/>
      <c r="JA16" s="79"/>
      <c r="JB16" s="79"/>
      <c r="JC16" s="79"/>
    </row>
    <row r="17" spans="1:263" s="74" customFormat="1" ht="27" customHeight="1" thickBot="1" x14ac:dyDescent="0.3">
      <c r="A17" s="182"/>
      <c r="B17" s="174"/>
      <c r="C17" s="240">
        <v>14</v>
      </c>
      <c r="D17" s="4">
        <v>1</v>
      </c>
      <c r="E17" s="5" t="s">
        <v>29</v>
      </c>
      <c r="F17" s="4">
        <v>80</v>
      </c>
      <c r="G17" s="6"/>
      <c r="H17" s="7"/>
      <c r="I17" s="8"/>
      <c r="J17" s="9"/>
      <c r="K17" s="188">
        <f t="shared" si="0"/>
        <v>0</v>
      </c>
      <c r="L17" s="188">
        <f t="shared" si="3"/>
        <v>0</v>
      </c>
      <c r="M17" s="188">
        <f t="shared" si="1"/>
        <v>0</v>
      </c>
      <c r="N17" s="247">
        <f>SUM(M17:M18)</f>
        <v>0</v>
      </c>
      <c r="O17" s="10"/>
      <c r="P17" s="258"/>
      <c r="Q17" s="94"/>
      <c r="R17" s="11"/>
      <c r="S17" s="274"/>
      <c r="T17" s="11"/>
      <c r="IT17" s="228">
        <v>2465</v>
      </c>
      <c r="IU17" s="77"/>
      <c r="IV17" s="77"/>
      <c r="IW17" s="77"/>
      <c r="IX17" s="77"/>
      <c r="IY17" s="77"/>
      <c r="IZ17" s="77"/>
      <c r="JA17" s="77"/>
      <c r="JB17" s="77"/>
      <c r="JC17" s="77"/>
    </row>
    <row r="18" spans="1:263" s="38" customFormat="1" ht="29.25" customHeight="1" thickBot="1" x14ac:dyDescent="0.3">
      <c r="A18" s="182"/>
      <c r="B18" s="174"/>
      <c r="C18" s="241"/>
      <c r="D18" s="31">
        <v>2</v>
      </c>
      <c r="E18" s="32" t="s">
        <v>30</v>
      </c>
      <c r="F18" s="31">
        <v>80</v>
      </c>
      <c r="G18" s="33"/>
      <c r="H18" s="34"/>
      <c r="I18" s="35"/>
      <c r="J18" s="283"/>
      <c r="K18" s="188">
        <f t="shared" si="0"/>
        <v>0</v>
      </c>
      <c r="L18" s="188">
        <f t="shared" si="3"/>
        <v>0</v>
      </c>
      <c r="M18" s="188">
        <f t="shared" si="1"/>
        <v>0</v>
      </c>
      <c r="N18" s="248"/>
      <c r="O18" s="36"/>
      <c r="P18" s="259"/>
      <c r="Q18" s="94"/>
      <c r="R18" s="37"/>
      <c r="S18" s="275"/>
      <c r="T18" s="37"/>
      <c r="IT18" s="229"/>
      <c r="IU18" s="77"/>
      <c r="IV18" s="77"/>
      <c r="IW18" s="77"/>
      <c r="IX18" s="77"/>
      <c r="IY18" s="77"/>
      <c r="IZ18" s="77"/>
      <c r="JA18" s="77"/>
      <c r="JB18" s="77"/>
      <c r="JC18" s="77"/>
    </row>
    <row r="19" spans="1:263" ht="21.75" customHeight="1" thickBot="1" x14ac:dyDescent="0.3">
      <c r="B19" s="171"/>
      <c r="C19" s="167">
        <v>15</v>
      </c>
      <c r="D19" s="86">
        <v>1</v>
      </c>
      <c r="E19" s="97" t="s">
        <v>31</v>
      </c>
      <c r="F19" s="86">
        <v>12</v>
      </c>
      <c r="G19" s="88"/>
      <c r="H19" s="89"/>
      <c r="I19" s="90"/>
      <c r="J19" s="284"/>
      <c r="K19" s="92">
        <f t="shared" si="0"/>
        <v>0</v>
      </c>
      <c r="L19" s="92">
        <f t="shared" si="3"/>
        <v>0</v>
      </c>
      <c r="M19" s="92">
        <f t="shared" si="1"/>
        <v>0</v>
      </c>
      <c r="N19" s="179">
        <f>SUM(M19)</f>
        <v>0</v>
      </c>
      <c r="O19" s="108"/>
      <c r="P19" s="255"/>
      <c r="Q19" s="94"/>
      <c r="R19" s="95"/>
      <c r="S19" s="270"/>
      <c r="T19" s="9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  <c r="IR19" s="85"/>
      <c r="IS19" s="85"/>
      <c r="IT19" s="96">
        <v>853</v>
      </c>
    </row>
    <row r="20" spans="1:263" ht="18.75" thickBot="1" x14ac:dyDescent="0.3">
      <c r="B20" s="171"/>
      <c r="C20" s="167">
        <v>16</v>
      </c>
      <c r="D20" s="86">
        <v>1</v>
      </c>
      <c r="E20" s="97" t="s">
        <v>32</v>
      </c>
      <c r="F20" s="86">
        <v>22</v>
      </c>
      <c r="G20" s="88"/>
      <c r="H20" s="89"/>
      <c r="I20" s="90"/>
      <c r="J20" s="284"/>
      <c r="K20" s="92">
        <f t="shared" si="0"/>
        <v>0</v>
      </c>
      <c r="L20" s="92">
        <f t="shared" si="3"/>
        <v>0</v>
      </c>
      <c r="M20" s="92">
        <f t="shared" si="1"/>
        <v>0</v>
      </c>
      <c r="N20" s="179">
        <f t="shared" ref="N20:N36" si="4">SUM(M20)</f>
        <v>0</v>
      </c>
      <c r="O20" s="108"/>
      <c r="P20" s="255"/>
      <c r="Q20" s="94"/>
      <c r="R20" s="95"/>
      <c r="S20" s="270"/>
      <c r="T20" s="9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  <c r="IR20" s="85"/>
      <c r="IS20" s="85"/>
      <c r="IT20" s="96">
        <v>1954</v>
      </c>
    </row>
    <row r="21" spans="1:263" ht="18.75" thickBot="1" x14ac:dyDescent="0.3">
      <c r="B21" s="171"/>
      <c r="C21" s="167">
        <v>17</v>
      </c>
      <c r="D21" s="86">
        <v>1</v>
      </c>
      <c r="E21" s="97" t="s">
        <v>33</v>
      </c>
      <c r="F21" s="86">
        <v>1</v>
      </c>
      <c r="G21" s="88"/>
      <c r="H21" s="89"/>
      <c r="I21" s="90"/>
      <c r="J21" s="284"/>
      <c r="K21" s="92">
        <f t="shared" si="0"/>
        <v>0</v>
      </c>
      <c r="L21" s="92">
        <f t="shared" si="3"/>
        <v>0</v>
      </c>
      <c r="M21" s="92">
        <f t="shared" si="1"/>
        <v>0</v>
      </c>
      <c r="N21" s="179">
        <f t="shared" si="4"/>
        <v>0</v>
      </c>
      <c r="O21" s="108"/>
      <c r="P21" s="255"/>
      <c r="Q21" s="94"/>
      <c r="R21" s="95"/>
      <c r="S21" s="270"/>
      <c r="T21" s="9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96">
        <v>46</v>
      </c>
    </row>
    <row r="22" spans="1:263" ht="17.25" thickBot="1" x14ac:dyDescent="0.3">
      <c r="B22" s="171"/>
      <c r="C22" s="167">
        <v>18</v>
      </c>
      <c r="D22" s="86">
        <v>1</v>
      </c>
      <c r="E22" s="87" t="s">
        <v>87</v>
      </c>
      <c r="F22" s="86">
        <v>70</v>
      </c>
      <c r="G22" s="88"/>
      <c r="H22" s="89"/>
      <c r="I22" s="90"/>
      <c r="J22" s="284"/>
      <c r="K22" s="92">
        <f t="shared" si="0"/>
        <v>0</v>
      </c>
      <c r="L22" s="92">
        <f t="shared" si="3"/>
        <v>0</v>
      </c>
      <c r="M22" s="92">
        <f t="shared" si="1"/>
        <v>0</v>
      </c>
      <c r="N22" s="179">
        <f t="shared" si="4"/>
        <v>0</v>
      </c>
      <c r="O22" s="108"/>
      <c r="P22" s="255"/>
      <c r="Q22" s="94"/>
      <c r="R22" s="95"/>
      <c r="S22" s="270"/>
      <c r="T22" s="95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  <c r="IT22" s="96">
        <v>4766</v>
      </c>
    </row>
    <row r="23" spans="1:263" ht="25.5" customHeight="1" thickBot="1" x14ac:dyDescent="0.3">
      <c r="B23" s="171"/>
      <c r="C23" s="167">
        <v>19</v>
      </c>
      <c r="D23" s="86">
        <v>1</v>
      </c>
      <c r="E23" s="87" t="s">
        <v>34</v>
      </c>
      <c r="F23" s="86">
        <v>40</v>
      </c>
      <c r="G23" s="88"/>
      <c r="H23" s="89"/>
      <c r="I23" s="90"/>
      <c r="J23" s="284"/>
      <c r="K23" s="92">
        <f t="shared" si="0"/>
        <v>0</v>
      </c>
      <c r="L23" s="92">
        <f t="shared" si="3"/>
        <v>0</v>
      </c>
      <c r="M23" s="92">
        <f t="shared" si="1"/>
        <v>0</v>
      </c>
      <c r="N23" s="179">
        <f t="shared" si="4"/>
        <v>0</v>
      </c>
      <c r="O23" s="108"/>
      <c r="P23" s="255"/>
      <c r="Q23" s="94"/>
      <c r="R23" s="95"/>
      <c r="S23" s="270"/>
      <c r="T23" s="9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  <c r="IS23" s="85"/>
      <c r="IT23" s="96">
        <v>182</v>
      </c>
    </row>
    <row r="24" spans="1:263" ht="26.25" customHeight="1" thickBot="1" x14ac:dyDescent="0.3">
      <c r="B24" s="171"/>
      <c r="C24" s="167">
        <v>20</v>
      </c>
      <c r="D24" s="86">
        <v>1</v>
      </c>
      <c r="E24" s="87" t="s">
        <v>35</v>
      </c>
      <c r="F24" s="110">
        <v>920</v>
      </c>
      <c r="G24" s="88"/>
      <c r="H24" s="89"/>
      <c r="I24" s="90"/>
      <c r="J24" s="284"/>
      <c r="K24" s="92">
        <f t="shared" si="0"/>
        <v>0</v>
      </c>
      <c r="L24" s="92">
        <f t="shared" si="3"/>
        <v>0</v>
      </c>
      <c r="M24" s="92">
        <f t="shared" si="1"/>
        <v>0</v>
      </c>
      <c r="N24" s="179">
        <f t="shared" si="4"/>
        <v>0</v>
      </c>
      <c r="O24" s="108"/>
      <c r="P24" s="255"/>
      <c r="Q24" s="94"/>
      <c r="R24" s="95"/>
      <c r="S24" s="270"/>
      <c r="T24" s="9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96">
        <v>16697</v>
      </c>
    </row>
    <row r="25" spans="1:263" ht="27" customHeight="1" thickBot="1" x14ac:dyDescent="0.3">
      <c r="B25" s="171"/>
      <c r="C25" s="167">
        <v>21</v>
      </c>
      <c r="D25" s="86">
        <v>1</v>
      </c>
      <c r="E25" s="97" t="s">
        <v>88</v>
      </c>
      <c r="F25" s="86">
        <v>30</v>
      </c>
      <c r="G25" s="88"/>
      <c r="H25" s="89"/>
      <c r="I25" s="90"/>
      <c r="J25" s="284"/>
      <c r="K25" s="92">
        <f t="shared" si="0"/>
        <v>0</v>
      </c>
      <c r="L25" s="92">
        <f t="shared" si="3"/>
        <v>0</v>
      </c>
      <c r="M25" s="92">
        <f t="shared" si="1"/>
        <v>0</v>
      </c>
      <c r="N25" s="179">
        <f t="shared" si="4"/>
        <v>0</v>
      </c>
      <c r="O25" s="108"/>
      <c r="P25" s="255"/>
      <c r="Q25" s="94"/>
      <c r="R25" s="95"/>
      <c r="S25" s="270"/>
      <c r="T25" s="95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  <c r="IR25" s="109"/>
      <c r="IS25" s="109"/>
      <c r="IT25" s="111">
        <v>2397</v>
      </c>
    </row>
    <row r="26" spans="1:263" ht="22.5" customHeight="1" thickBot="1" x14ac:dyDescent="0.3">
      <c r="B26" s="171"/>
      <c r="C26" s="168">
        <v>22</v>
      </c>
      <c r="D26" s="86">
        <v>1</v>
      </c>
      <c r="E26" s="97" t="s">
        <v>36</v>
      </c>
      <c r="F26" s="86">
        <v>1</v>
      </c>
      <c r="G26" s="88"/>
      <c r="H26" s="89"/>
      <c r="I26" s="90"/>
      <c r="J26" s="284"/>
      <c r="K26" s="92">
        <f t="shared" si="0"/>
        <v>0</v>
      </c>
      <c r="L26" s="92">
        <f t="shared" si="3"/>
        <v>0</v>
      </c>
      <c r="M26" s="92">
        <f t="shared" si="1"/>
        <v>0</v>
      </c>
      <c r="N26" s="179">
        <f t="shared" si="4"/>
        <v>0</v>
      </c>
      <c r="O26" s="108"/>
      <c r="P26" s="255"/>
      <c r="Q26" s="94"/>
      <c r="R26" s="95"/>
      <c r="S26" s="270"/>
      <c r="T26" s="9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111">
        <v>39</v>
      </c>
    </row>
    <row r="27" spans="1:263" ht="25.5" customHeight="1" thickBot="1" x14ac:dyDescent="0.3">
      <c r="B27" s="171"/>
      <c r="C27" s="167">
        <v>23</v>
      </c>
      <c r="D27" s="86">
        <v>1</v>
      </c>
      <c r="E27" s="97" t="s">
        <v>37</v>
      </c>
      <c r="F27" s="86">
        <v>20</v>
      </c>
      <c r="G27" s="88"/>
      <c r="H27" s="89"/>
      <c r="I27" s="90"/>
      <c r="J27" s="284"/>
      <c r="K27" s="92">
        <f t="shared" si="0"/>
        <v>0</v>
      </c>
      <c r="L27" s="92">
        <f t="shared" si="3"/>
        <v>0</v>
      </c>
      <c r="M27" s="92">
        <f t="shared" si="1"/>
        <v>0</v>
      </c>
      <c r="N27" s="179">
        <f t="shared" si="4"/>
        <v>0</v>
      </c>
      <c r="O27" s="108"/>
      <c r="P27" s="255"/>
      <c r="Q27" s="94"/>
      <c r="R27" s="95"/>
      <c r="S27" s="270"/>
      <c r="T27" s="9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  <c r="IT27" s="111">
        <v>1148</v>
      </c>
    </row>
    <row r="28" spans="1:263" ht="17.25" thickBot="1" x14ac:dyDescent="0.3">
      <c r="B28" s="171"/>
      <c r="C28" s="167">
        <v>24</v>
      </c>
      <c r="D28" s="86">
        <v>1</v>
      </c>
      <c r="E28" s="87" t="s">
        <v>38</v>
      </c>
      <c r="F28" s="86">
        <v>120</v>
      </c>
      <c r="G28" s="88"/>
      <c r="H28" s="89"/>
      <c r="I28" s="90"/>
      <c r="J28" s="112"/>
      <c r="K28" s="92">
        <f t="shared" si="0"/>
        <v>0</v>
      </c>
      <c r="L28" s="92">
        <f t="shared" si="3"/>
        <v>0</v>
      </c>
      <c r="M28" s="92">
        <f t="shared" si="1"/>
        <v>0</v>
      </c>
      <c r="N28" s="179">
        <f t="shared" si="4"/>
        <v>0</v>
      </c>
      <c r="O28" s="108"/>
      <c r="P28" s="260"/>
      <c r="Q28" s="94"/>
      <c r="R28" s="95"/>
      <c r="S28" s="270"/>
      <c r="T28" s="9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  <c r="IR28" s="85"/>
      <c r="IS28" s="85"/>
      <c r="IT28" s="111">
        <v>6339</v>
      </c>
    </row>
    <row r="29" spans="1:263" ht="17.25" thickBot="1" x14ac:dyDescent="0.3">
      <c r="B29" s="171"/>
      <c r="C29" s="167">
        <v>25</v>
      </c>
      <c r="D29" s="86">
        <v>1</v>
      </c>
      <c r="E29" s="87" t="s">
        <v>39</v>
      </c>
      <c r="F29" s="86">
        <v>12</v>
      </c>
      <c r="G29" s="88"/>
      <c r="H29" s="89"/>
      <c r="I29" s="90"/>
      <c r="J29" s="112"/>
      <c r="K29" s="92">
        <f t="shared" si="0"/>
        <v>0</v>
      </c>
      <c r="L29" s="92">
        <f t="shared" si="3"/>
        <v>0</v>
      </c>
      <c r="M29" s="92">
        <f t="shared" si="1"/>
        <v>0</v>
      </c>
      <c r="N29" s="179">
        <f t="shared" si="4"/>
        <v>0</v>
      </c>
      <c r="O29" s="108"/>
      <c r="P29" s="255"/>
      <c r="Q29" s="94"/>
      <c r="R29" s="95"/>
      <c r="S29" s="270"/>
      <c r="T29" s="9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  <c r="IR29" s="85"/>
      <c r="IS29" s="85"/>
      <c r="IT29" s="111">
        <v>152</v>
      </c>
    </row>
    <row r="30" spans="1:263" ht="25.5" thickBot="1" x14ac:dyDescent="0.3">
      <c r="B30" s="171"/>
      <c r="C30" s="168">
        <v>26</v>
      </c>
      <c r="D30" s="86">
        <v>1</v>
      </c>
      <c r="E30" s="87" t="s">
        <v>40</v>
      </c>
      <c r="F30" s="86">
        <v>18</v>
      </c>
      <c r="G30" s="88"/>
      <c r="H30" s="89"/>
      <c r="I30" s="90"/>
      <c r="J30" s="112"/>
      <c r="K30" s="92">
        <f t="shared" si="0"/>
        <v>0</v>
      </c>
      <c r="L30" s="92">
        <f t="shared" si="3"/>
        <v>0</v>
      </c>
      <c r="M30" s="92">
        <f t="shared" si="1"/>
        <v>0</v>
      </c>
      <c r="N30" s="179">
        <f t="shared" si="4"/>
        <v>0</v>
      </c>
      <c r="O30" s="108"/>
      <c r="P30" s="255"/>
      <c r="Q30" s="94"/>
      <c r="R30" s="95"/>
      <c r="S30" s="270"/>
      <c r="T30" s="9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  <c r="IT30" s="111">
        <v>38</v>
      </c>
    </row>
    <row r="31" spans="1:263" ht="25.5" thickBot="1" x14ac:dyDescent="0.3">
      <c r="B31" s="171"/>
      <c r="C31" s="167">
        <v>27</v>
      </c>
      <c r="D31" s="86">
        <v>1</v>
      </c>
      <c r="E31" s="87" t="s">
        <v>41</v>
      </c>
      <c r="F31" s="86">
        <v>550</v>
      </c>
      <c r="G31" s="88"/>
      <c r="H31" s="89"/>
      <c r="I31" s="90"/>
      <c r="J31" s="112"/>
      <c r="K31" s="92">
        <f t="shared" si="0"/>
        <v>0</v>
      </c>
      <c r="L31" s="92">
        <f t="shared" si="3"/>
        <v>0</v>
      </c>
      <c r="M31" s="92">
        <f t="shared" si="1"/>
        <v>0</v>
      </c>
      <c r="N31" s="179">
        <f t="shared" si="4"/>
        <v>0</v>
      </c>
      <c r="O31" s="108"/>
      <c r="P31" s="255"/>
      <c r="Q31" s="94"/>
      <c r="R31" s="95"/>
      <c r="S31" s="270"/>
      <c r="T31" s="9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96">
        <v>3258</v>
      </c>
    </row>
    <row r="32" spans="1:263" ht="17.25" thickBot="1" x14ac:dyDescent="0.3">
      <c r="B32" s="171"/>
      <c r="C32" s="167">
        <v>28</v>
      </c>
      <c r="D32" s="86">
        <v>1</v>
      </c>
      <c r="E32" s="87" t="s">
        <v>42</v>
      </c>
      <c r="F32" s="86">
        <v>10</v>
      </c>
      <c r="G32" s="88"/>
      <c r="H32" s="89"/>
      <c r="I32" s="90"/>
      <c r="J32" s="112"/>
      <c r="K32" s="92">
        <f t="shared" si="0"/>
        <v>0</v>
      </c>
      <c r="L32" s="92">
        <f t="shared" si="3"/>
        <v>0</v>
      </c>
      <c r="M32" s="92">
        <f t="shared" si="1"/>
        <v>0</v>
      </c>
      <c r="N32" s="179">
        <f t="shared" si="4"/>
        <v>0</v>
      </c>
      <c r="O32" s="108"/>
      <c r="P32" s="255"/>
      <c r="Q32" s="94"/>
      <c r="R32" s="95"/>
      <c r="S32" s="270"/>
      <c r="T32" s="9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  <c r="IT32" s="96">
        <v>1862</v>
      </c>
    </row>
    <row r="33" spans="1:266" ht="17.25" thickBot="1" x14ac:dyDescent="0.3">
      <c r="B33" s="171"/>
      <c r="C33" s="168">
        <v>29</v>
      </c>
      <c r="D33" s="86">
        <v>1</v>
      </c>
      <c r="E33" s="87" t="s">
        <v>43</v>
      </c>
      <c r="F33" s="86">
        <v>70</v>
      </c>
      <c r="G33" s="88"/>
      <c r="H33" s="89"/>
      <c r="I33" s="90"/>
      <c r="J33" s="112"/>
      <c r="K33" s="92">
        <f t="shared" si="0"/>
        <v>0</v>
      </c>
      <c r="L33" s="92">
        <f t="shared" si="3"/>
        <v>0</v>
      </c>
      <c r="M33" s="92">
        <f t="shared" si="1"/>
        <v>0</v>
      </c>
      <c r="N33" s="179">
        <f t="shared" si="4"/>
        <v>0</v>
      </c>
      <c r="O33" s="108"/>
      <c r="P33" s="255"/>
      <c r="Q33" s="94"/>
      <c r="R33" s="95"/>
      <c r="S33" s="270"/>
      <c r="T33" s="9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  <c r="IS33" s="85"/>
      <c r="IT33" s="96">
        <v>2198</v>
      </c>
    </row>
    <row r="34" spans="1:266" ht="33.75" thickBot="1" x14ac:dyDescent="0.3">
      <c r="B34" s="171"/>
      <c r="C34" s="167">
        <v>30</v>
      </c>
      <c r="D34" s="86">
        <v>1</v>
      </c>
      <c r="E34" s="87" t="s">
        <v>44</v>
      </c>
      <c r="F34" s="86">
        <v>20</v>
      </c>
      <c r="G34" s="88"/>
      <c r="H34" s="89"/>
      <c r="I34" s="90"/>
      <c r="J34" s="112"/>
      <c r="K34" s="92">
        <f t="shared" si="0"/>
        <v>0</v>
      </c>
      <c r="L34" s="92">
        <f t="shared" si="3"/>
        <v>0</v>
      </c>
      <c r="M34" s="92">
        <f t="shared" si="1"/>
        <v>0</v>
      </c>
      <c r="N34" s="179">
        <f t="shared" si="4"/>
        <v>0</v>
      </c>
      <c r="O34" s="108"/>
      <c r="P34" s="255"/>
      <c r="Q34" s="94"/>
      <c r="R34" s="95"/>
      <c r="S34" s="270"/>
      <c r="T34" s="9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96">
        <v>876</v>
      </c>
    </row>
    <row r="35" spans="1:266" ht="21" customHeight="1" thickBot="1" x14ac:dyDescent="0.3">
      <c r="B35" s="171"/>
      <c r="C35" s="168">
        <v>31</v>
      </c>
      <c r="D35" s="86">
        <v>1</v>
      </c>
      <c r="E35" s="97" t="s">
        <v>45</v>
      </c>
      <c r="F35" s="86">
        <v>3</v>
      </c>
      <c r="G35" s="88"/>
      <c r="H35" s="89"/>
      <c r="I35" s="90"/>
      <c r="J35" s="112"/>
      <c r="K35" s="92">
        <f t="shared" si="0"/>
        <v>0</v>
      </c>
      <c r="L35" s="92">
        <f t="shared" si="3"/>
        <v>0</v>
      </c>
      <c r="M35" s="92">
        <f t="shared" si="1"/>
        <v>0</v>
      </c>
      <c r="N35" s="179">
        <f t="shared" si="4"/>
        <v>0</v>
      </c>
      <c r="O35" s="108"/>
      <c r="P35" s="255"/>
      <c r="Q35" s="94"/>
      <c r="R35" s="95"/>
      <c r="S35" s="270"/>
      <c r="T35" s="9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  <c r="IQ35" s="85"/>
      <c r="IR35" s="85"/>
      <c r="IS35" s="85"/>
      <c r="IT35" s="96">
        <v>91</v>
      </c>
    </row>
    <row r="36" spans="1:266" ht="27" customHeight="1" thickBot="1" x14ac:dyDescent="0.3">
      <c r="B36" s="171"/>
      <c r="C36" s="169">
        <v>32</v>
      </c>
      <c r="D36" s="100">
        <v>1</v>
      </c>
      <c r="E36" s="101" t="s">
        <v>46</v>
      </c>
      <c r="F36" s="100">
        <v>10</v>
      </c>
      <c r="G36" s="102"/>
      <c r="H36" s="103"/>
      <c r="I36" s="104"/>
      <c r="J36" s="113"/>
      <c r="K36" s="92">
        <f t="shared" si="0"/>
        <v>0</v>
      </c>
      <c r="L36" s="92">
        <f t="shared" si="3"/>
        <v>0</v>
      </c>
      <c r="M36" s="92">
        <f t="shared" si="1"/>
        <v>0</v>
      </c>
      <c r="N36" s="179">
        <f t="shared" si="4"/>
        <v>0</v>
      </c>
      <c r="O36" s="114"/>
      <c r="P36" s="261"/>
      <c r="Q36" s="94"/>
      <c r="R36" s="105"/>
      <c r="S36" s="276"/>
      <c r="T36" s="105"/>
      <c r="IT36" s="106">
        <v>452</v>
      </c>
    </row>
    <row r="37" spans="1:266" s="43" customFormat="1" ht="30" customHeight="1" thickBot="1" x14ac:dyDescent="0.3">
      <c r="A37" s="183"/>
      <c r="B37" s="175"/>
      <c r="C37" s="242">
        <v>33</v>
      </c>
      <c r="D37" s="12">
        <v>1</v>
      </c>
      <c r="E37" s="115" t="s">
        <v>47</v>
      </c>
      <c r="F37" s="12">
        <v>260</v>
      </c>
      <c r="G37" s="14"/>
      <c r="H37" s="15"/>
      <c r="I37" s="39"/>
      <c r="J37" s="40"/>
      <c r="K37" s="186">
        <f t="shared" si="0"/>
        <v>0</v>
      </c>
      <c r="L37" s="186">
        <f t="shared" si="3"/>
        <v>0</v>
      </c>
      <c r="M37" s="186">
        <f t="shared" si="1"/>
        <v>0</v>
      </c>
      <c r="N37" s="251">
        <f>SUM(M37:M38)</f>
        <v>0</v>
      </c>
      <c r="O37" s="41"/>
      <c r="P37" s="256"/>
      <c r="Q37" s="94"/>
      <c r="R37" s="42"/>
      <c r="S37" s="19"/>
      <c r="T37" s="42"/>
      <c r="IT37" s="230">
        <v>34412</v>
      </c>
      <c r="IU37" s="78"/>
      <c r="IV37" s="78"/>
      <c r="IW37" s="78"/>
      <c r="IX37" s="78"/>
      <c r="IY37" s="78"/>
      <c r="IZ37" s="78"/>
      <c r="JA37" s="78"/>
    </row>
    <row r="38" spans="1:266" s="47" customFormat="1" ht="33.75" customHeight="1" thickBot="1" x14ac:dyDescent="0.3">
      <c r="A38" s="183"/>
      <c r="B38" s="175"/>
      <c r="C38" s="243"/>
      <c r="D38" s="21">
        <v>2</v>
      </c>
      <c r="E38" s="116" t="s">
        <v>48</v>
      </c>
      <c r="F38" s="21">
        <v>450</v>
      </c>
      <c r="G38" s="23"/>
      <c r="H38" s="24"/>
      <c r="I38" s="44"/>
      <c r="J38" s="45"/>
      <c r="K38" s="186">
        <f t="shared" si="0"/>
        <v>0</v>
      </c>
      <c r="L38" s="186">
        <f t="shared" si="3"/>
        <v>0</v>
      </c>
      <c r="M38" s="186">
        <f t="shared" si="1"/>
        <v>0</v>
      </c>
      <c r="N38" s="252"/>
      <c r="O38" s="27"/>
      <c r="P38" s="257"/>
      <c r="Q38" s="94"/>
      <c r="R38" s="46"/>
      <c r="S38" s="29"/>
      <c r="T38" s="46"/>
      <c r="IT38" s="231"/>
      <c r="IU38" s="78"/>
      <c r="IV38" s="78"/>
      <c r="IW38" s="78"/>
      <c r="IX38" s="78"/>
      <c r="IY38" s="78"/>
      <c r="IZ38" s="78"/>
      <c r="JA38" s="78"/>
    </row>
    <row r="39" spans="1:266" ht="33.75" thickBot="1" x14ac:dyDescent="0.3">
      <c r="A39" s="184"/>
      <c r="B39" s="171"/>
      <c r="C39" s="168">
        <v>34</v>
      </c>
      <c r="D39" s="86">
        <v>1</v>
      </c>
      <c r="E39" s="87" t="s">
        <v>49</v>
      </c>
      <c r="F39" s="86">
        <v>6</v>
      </c>
      <c r="G39" s="88"/>
      <c r="H39" s="89"/>
      <c r="I39" s="90"/>
      <c r="J39" s="112"/>
      <c r="K39" s="92">
        <f t="shared" si="0"/>
        <v>0</v>
      </c>
      <c r="L39" s="92">
        <f t="shared" si="3"/>
        <v>0</v>
      </c>
      <c r="M39" s="92">
        <f t="shared" si="1"/>
        <v>0</v>
      </c>
      <c r="N39" s="179">
        <f>SUM(M34)</f>
        <v>0</v>
      </c>
      <c r="O39" s="92"/>
      <c r="P39" s="255"/>
      <c r="Q39" s="94"/>
      <c r="R39" s="95"/>
      <c r="S39" s="270"/>
      <c r="T39" s="9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  <c r="IR39" s="85"/>
      <c r="IS39" s="85"/>
      <c r="IT39" s="96">
        <v>1313</v>
      </c>
    </row>
    <row r="40" spans="1:266" ht="18.75" thickBot="1" x14ac:dyDescent="0.3">
      <c r="A40" s="184"/>
      <c r="B40" s="171"/>
      <c r="C40" s="168">
        <v>35</v>
      </c>
      <c r="D40" s="86">
        <v>1</v>
      </c>
      <c r="E40" s="97" t="s">
        <v>50</v>
      </c>
      <c r="F40" s="86">
        <v>12</v>
      </c>
      <c r="G40" s="88"/>
      <c r="H40" s="89"/>
      <c r="I40" s="90"/>
      <c r="J40" s="112"/>
      <c r="K40" s="92">
        <f t="shared" si="0"/>
        <v>0</v>
      </c>
      <c r="L40" s="92">
        <f t="shared" si="3"/>
        <v>0</v>
      </c>
      <c r="M40" s="92">
        <f t="shared" si="1"/>
        <v>0</v>
      </c>
      <c r="N40" s="179">
        <f t="shared" ref="N40:N42" si="5">SUM(M35)</f>
        <v>0</v>
      </c>
      <c r="O40" s="92"/>
      <c r="P40" s="255"/>
      <c r="Q40" s="94"/>
      <c r="R40" s="95"/>
      <c r="S40" s="270"/>
      <c r="T40" s="9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96">
        <v>2095</v>
      </c>
    </row>
    <row r="41" spans="1:266" ht="26.25" customHeight="1" thickBot="1" x14ac:dyDescent="0.3">
      <c r="A41" s="184"/>
      <c r="B41" s="171"/>
      <c r="C41" s="168">
        <v>36</v>
      </c>
      <c r="D41" s="86">
        <v>1</v>
      </c>
      <c r="E41" s="97" t="s">
        <v>51</v>
      </c>
      <c r="F41" s="86">
        <v>2</v>
      </c>
      <c r="G41" s="88"/>
      <c r="H41" s="89"/>
      <c r="I41" s="90"/>
      <c r="J41" s="112"/>
      <c r="K41" s="92">
        <f t="shared" si="0"/>
        <v>0</v>
      </c>
      <c r="L41" s="92">
        <f t="shared" si="3"/>
        <v>0</v>
      </c>
      <c r="M41" s="92">
        <f t="shared" si="1"/>
        <v>0</v>
      </c>
      <c r="N41" s="179">
        <f t="shared" si="5"/>
        <v>0</v>
      </c>
      <c r="O41" s="108"/>
      <c r="P41" s="255"/>
      <c r="Q41" s="94"/>
      <c r="R41" s="95"/>
      <c r="S41" s="270"/>
      <c r="T41" s="9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  <c r="IH41" s="85"/>
      <c r="II41" s="85"/>
      <c r="IJ41" s="85"/>
      <c r="IK41" s="85"/>
      <c r="IL41" s="85"/>
      <c r="IM41" s="85"/>
      <c r="IN41" s="85"/>
      <c r="IO41" s="85"/>
      <c r="IP41" s="85"/>
      <c r="IQ41" s="85"/>
      <c r="IR41" s="85"/>
      <c r="IS41" s="85"/>
      <c r="IT41" s="96">
        <v>262</v>
      </c>
    </row>
    <row r="42" spans="1:266" ht="29.25" customHeight="1" thickBot="1" x14ac:dyDescent="0.3">
      <c r="A42" s="184"/>
      <c r="B42" s="171"/>
      <c r="C42" s="168">
        <v>37</v>
      </c>
      <c r="D42" s="86">
        <v>1</v>
      </c>
      <c r="E42" s="97" t="s">
        <v>52</v>
      </c>
      <c r="F42" s="86">
        <v>6</v>
      </c>
      <c r="G42" s="88"/>
      <c r="H42" s="89"/>
      <c r="I42" s="90"/>
      <c r="J42" s="112"/>
      <c r="K42" s="92">
        <f t="shared" si="0"/>
        <v>0</v>
      </c>
      <c r="L42" s="92">
        <f t="shared" si="3"/>
        <v>0</v>
      </c>
      <c r="M42" s="92">
        <f t="shared" si="1"/>
        <v>0</v>
      </c>
      <c r="N42" s="179">
        <f t="shared" si="5"/>
        <v>0</v>
      </c>
      <c r="O42" s="108"/>
      <c r="P42" s="255"/>
      <c r="Q42" s="94"/>
      <c r="R42" s="107"/>
      <c r="S42" s="271"/>
      <c r="T42" s="9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  <c r="IR42" s="85"/>
      <c r="IS42" s="85"/>
      <c r="IT42" s="96">
        <v>1449</v>
      </c>
    </row>
    <row r="43" spans="1:266" s="56" customFormat="1" ht="27.75" customHeight="1" thickBot="1" x14ac:dyDescent="0.3">
      <c r="A43" s="183"/>
      <c r="B43" s="176"/>
      <c r="C43" s="244">
        <v>38</v>
      </c>
      <c r="D43" s="48">
        <v>1</v>
      </c>
      <c r="E43" s="49" t="s">
        <v>53</v>
      </c>
      <c r="F43" s="48">
        <v>120</v>
      </c>
      <c r="G43" s="50"/>
      <c r="H43" s="51"/>
      <c r="I43" s="52"/>
      <c r="J43" s="53"/>
      <c r="K43" s="187">
        <f t="shared" si="0"/>
        <v>0</v>
      </c>
      <c r="L43" s="187">
        <f t="shared" si="3"/>
        <v>0</v>
      </c>
      <c r="M43" s="187">
        <f t="shared" si="1"/>
        <v>0</v>
      </c>
      <c r="N43" s="253">
        <f>SUM(M43:M44)</f>
        <v>0</v>
      </c>
      <c r="O43" s="54"/>
      <c r="P43" s="262"/>
      <c r="Q43" s="94"/>
      <c r="R43" s="55"/>
      <c r="S43" s="277"/>
      <c r="T43" s="55"/>
      <c r="IT43" s="232">
        <v>4668</v>
      </c>
      <c r="IU43" s="78"/>
      <c r="IV43" s="78"/>
      <c r="IW43" s="78"/>
      <c r="IX43" s="78"/>
      <c r="IY43" s="78"/>
      <c r="IZ43" s="78"/>
      <c r="JA43" s="78"/>
      <c r="JB43" s="78"/>
      <c r="JC43" s="78"/>
      <c r="JD43" s="78"/>
      <c r="JE43" s="78"/>
      <c r="JF43" s="78"/>
    </row>
    <row r="44" spans="1:266" s="65" customFormat="1" ht="31.5" customHeight="1" thickBot="1" x14ac:dyDescent="0.3">
      <c r="A44" s="183"/>
      <c r="B44" s="176"/>
      <c r="C44" s="245"/>
      <c r="D44" s="57">
        <v>2</v>
      </c>
      <c r="E44" s="58" t="s">
        <v>54</v>
      </c>
      <c r="F44" s="57">
        <v>75</v>
      </c>
      <c r="G44" s="59"/>
      <c r="H44" s="60"/>
      <c r="I44" s="61"/>
      <c r="J44" s="62"/>
      <c r="K44" s="187">
        <f t="shared" si="0"/>
        <v>0</v>
      </c>
      <c r="L44" s="187">
        <f t="shared" si="3"/>
        <v>0</v>
      </c>
      <c r="M44" s="187">
        <f t="shared" si="1"/>
        <v>0</v>
      </c>
      <c r="N44" s="254"/>
      <c r="O44" s="63"/>
      <c r="P44" s="263"/>
      <c r="Q44" s="94"/>
      <c r="R44" s="64"/>
      <c r="S44" s="278"/>
      <c r="T44" s="64"/>
      <c r="IT44" s="233"/>
      <c r="IU44" s="78"/>
      <c r="IV44" s="78"/>
      <c r="IW44" s="78"/>
      <c r="IX44" s="78"/>
      <c r="IY44" s="78"/>
      <c r="IZ44" s="78"/>
      <c r="JA44" s="78"/>
      <c r="JB44" s="78"/>
      <c r="JC44" s="78"/>
      <c r="JD44" s="78"/>
      <c r="JE44" s="78"/>
      <c r="JF44" s="78"/>
    </row>
    <row r="45" spans="1:266" ht="18.75" thickBot="1" x14ac:dyDescent="0.3">
      <c r="A45" s="184"/>
      <c r="B45" s="171"/>
      <c r="C45" s="168">
        <v>39</v>
      </c>
      <c r="D45" s="86">
        <v>1</v>
      </c>
      <c r="E45" s="97" t="s">
        <v>55</v>
      </c>
      <c r="F45" s="86">
        <v>12</v>
      </c>
      <c r="G45" s="88"/>
      <c r="H45" s="89"/>
      <c r="I45" s="90"/>
      <c r="J45" s="112"/>
      <c r="K45" s="92">
        <f t="shared" si="0"/>
        <v>0</v>
      </c>
      <c r="L45" s="92">
        <f t="shared" si="3"/>
        <v>0</v>
      </c>
      <c r="M45" s="92">
        <f t="shared" si="1"/>
        <v>0</v>
      </c>
      <c r="N45" s="179">
        <f>SUM(M45)</f>
        <v>0</v>
      </c>
      <c r="O45" s="108"/>
      <c r="P45" s="255"/>
      <c r="Q45" s="94"/>
      <c r="R45" s="95"/>
      <c r="S45" s="270"/>
      <c r="T45" s="9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  <c r="IQ45" s="85"/>
      <c r="IR45" s="85"/>
      <c r="IS45" s="85"/>
      <c r="IT45" s="96">
        <v>227</v>
      </c>
    </row>
    <row r="46" spans="1:266" ht="18.75" thickBot="1" x14ac:dyDescent="0.3">
      <c r="B46" s="171"/>
      <c r="C46" s="168">
        <v>40</v>
      </c>
      <c r="D46" s="86">
        <v>1</v>
      </c>
      <c r="E46" s="97" t="s">
        <v>56</v>
      </c>
      <c r="F46" s="86">
        <v>60</v>
      </c>
      <c r="G46" s="88"/>
      <c r="H46" s="89"/>
      <c r="I46" s="90"/>
      <c r="J46" s="112"/>
      <c r="K46" s="92">
        <f t="shared" si="0"/>
        <v>0</v>
      </c>
      <c r="L46" s="92">
        <f t="shared" si="3"/>
        <v>0</v>
      </c>
      <c r="M46" s="92">
        <f t="shared" si="1"/>
        <v>0</v>
      </c>
      <c r="N46" s="179">
        <f t="shared" ref="N46:N48" si="6">SUM(M46)</f>
        <v>0</v>
      </c>
      <c r="O46" s="108"/>
      <c r="P46" s="255"/>
      <c r="Q46" s="94"/>
      <c r="R46" s="95"/>
      <c r="S46" s="270"/>
      <c r="T46" s="9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  <c r="IQ46" s="85"/>
      <c r="IR46" s="85"/>
      <c r="IS46" s="85"/>
      <c r="IT46" s="96">
        <v>2267</v>
      </c>
    </row>
    <row r="47" spans="1:266" ht="43.5" customHeight="1" thickBot="1" x14ac:dyDescent="0.3">
      <c r="B47" s="171"/>
      <c r="C47" s="168">
        <v>41</v>
      </c>
      <c r="D47" s="86">
        <v>1</v>
      </c>
      <c r="E47" s="97" t="s">
        <v>57</v>
      </c>
      <c r="F47" s="86">
        <v>12</v>
      </c>
      <c r="G47" s="88"/>
      <c r="H47" s="89"/>
      <c r="I47" s="90"/>
      <c r="J47" s="112"/>
      <c r="K47" s="92">
        <f t="shared" si="0"/>
        <v>0</v>
      </c>
      <c r="L47" s="92">
        <f t="shared" si="3"/>
        <v>0</v>
      </c>
      <c r="M47" s="92">
        <f t="shared" si="1"/>
        <v>0</v>
      </c>
      <c r="N47" s="179">
        <f t="shared" si="6"/>
        <v>0</v>
      </c>
      <c r="O47" s="108"/>
      <c r="P47" s="255"/>
      <c r="Q47" s="94"/>
      <c r="R47" s="95"/>
      <c r="S47" s="270"/>
      <c r="T47" s="9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  <c r="HR47" s="85"/>
      <c r="HS47" s="85"/>
      <c r="HT47" s="85"/>
      <c r="HU47" s="85"/>
      <c r="HV47" s="85"/>
      <c r="HW47" s="85"/>
      <c r="HX47" s="85"/>
      <c r="HY47" s="85"/>
      <c r="HZ47" s="85"/>
      <c r="IA47" s="85"/>
      <c r="IB47" s="85"/>
      <c r="IC47" s="85"/>
      <c r="ID47" s="85"/>
      <c r="IE47" s="85"/>
      <c r="IF47" s="85"/>
      <c r="IG47" s="85"/>
      <c r="IH47" s="85"/>
      <c r="II47" s="85"/>
      <c r="IJ47" s="85"/>
      <c r="IK47" s="85"/>
      <c r="IL47" s="85"/>
      <c r="IM47" s="85"/>
      <c r="IN47" s="85"/>
      <c r="IO47" s="85"/>
      <c r="IP47" s="85"/>
      <c r="IQ47" s="85"/>
      <c r="IR47" s="85"/>
      <c r="IS47" s="85"/>
      <c r="IT47" s="117">
        <v>216</v>
      </c>
    </row>
    <row r="48" spans="1:266" ht="35.25" thickBot="1" x14ac:dyDescent="0.3">
      <c r="B48" s="171"/>
      <c r="C48" s="168">
        <v>42</v>
      </c>
      <c r="D48" s="86">
        <v>1</v>
      </c>
      <c r="E48" s="97" t="s">
        <v>58</v>
      </c>
      <c r="F48" s="86">
        <v>130</v>
      </c>
      <c r="G48" s="88"/>
      <c r="H48" s="89"/>
      <c r="I48" s="90"/>
      <c r="J48" s="112"/>
      <c r="K48" s="92">
        <f t="shared" si="0"/>
        <v>0</v>
      </c>
      <c r="L48" s="92">
        <f t="shared" si="3"/>
        <v>0</v>
      </c>
      <c r="M48" s="92">
        <f t="shared" si="1"/>
        <v>0</v>
      </c>
      <c r="N48" s="179">
        <f t="shared" si="6"/>
        <v>0</v>
      </c>
      <c r="O48" s="108"/>
      <c r="P48" s="255"/>
      <c r="Q48" s="94"/>
      <c r="R48" s="95"/>
      <c r="S48" s="270"/>
      <c r="T48" s="9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  <c r="IQ48" s="85"/>
      <c r="IR48" s="85"/>
      <c r="IS48" s="85"/>
      <c r="IT48" s="117">
        <v>2336</v>
      </c>
    </row>
    <row r="49" spans="1:267" s="66" customFormat="1" ht="33.75" thickBot="1" x14ac:dyDescent="0.3">
      <c r="A49" s="182"/>
      <c r="B49" s="177"/>
      <c r="C49" s="242">
        <v>43</v>
      </c>
      <c r="D49" s="12">
        <v>1</v>
      </c>
      <c r="E49" s="115" t="s">
        <v>59</v>
      </c>
      <c r="F49" s="12">
        <v>2</v>
      </c>
      <c r="G49" s="14"/>
      <c r="H49" s="15"/>
      <c r="I49" s="16"/>
      <c r="J49" s="40"/>
      <c r="K49" s="186">
        <f t="shared" si="0"/>
        <v>0</v>
      </c>
      <c r="L49" s="186">
        <f t="shared" si="3"/>
        <v>0</v>
      </c>
      <c r="M49" s="186">
        <f t="shared" si="1"/>
        <v>0</v>
      </c>
      <c r="N49" s="251">
        <f>SUM(M49:M50)</f>
        <v>0</v>
      </c>
      <c r="O49" s="41"/>
      <c r="P49" s="256"/>
      <c r="Q49" s="94"/>
      <c r="R49" s="20"/>
      <c r="S49" s="272"/>
      <c r="T49" s="20"/>
      <c r="IT49" s="222">
        <v>6577</v>
      </c>
      <c r="IU49" s="77"/>
      <c r="IV49" s="77"/>
      <c r="IW49" s="77"/>
      <c r="IX49" s="77"/>
      <c r="IY49" s="77"/>
      <c r="IZ49" s="77"/>
      <c r="JA49" s="77"/>
      <c r="JB49" s="77"/>
      <c r="JC49" s="77"/>
      <c r="JD49" s="163"/>
      <c r="JE49" s="163"/>
      <c r="JF49" s="163"/>
      <c r="JG49" s="163"/>
    </row>
    <row r="50" spans="1:267" s="67" customFormat="1" ht="33.75" thickBot="1" x14ac:dyDescent="0.3">
      <c r="A50" s="182"/>
      <c r="B50" s="177"/>
      <c r="C50" s="246"/>
      <c r="D50" s="118">
        <v>2</v>
      </c>
      <c r="E50" s="132" t="s">
        <v>89</v>
      </c>
      <c r="F50" s="118">
        <v>100</v>
      </c>
      <c r="G50" s="119"/>
      <c r="H50" s="120"/>
      <c r="I50" s="121"/>
      <c r="J50" s="122"/>
      <c r="K50" s="186">
        <f t="shared" si="0"/>
        <v>0</v>
      </c>
      <c r="L50" s="186">
        <f t="shared" si="3"/>
        <v>0</v>
      </c>
      <c r="M50" s="186">
        <f t="shared" si="1"/>
        <v>0</v>
      </c>
      <c r="N50" s="252"/>
      <c r="O50" s="123"/>
      <c r="P50" s="264"/>
      <c r="Q50" s="94"/>
      <c r="R50" s="124"/>
      <c r="S50" s="279"/>
      <c r="T50" s="124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223"/>
      <c r="IU50" s="77"/>
      <c r="IV50" s="77"/>
      <c r="IW50" s="77"/>
      <c r="IX50" s="77"/>
      <c r="IY50" s="77"/>
      <c r="IZ50" s="77"/>
      <c r="JA50" s="77"/>
      <c r="JB50" s="77"/>
      <c r="JC50" s="77"/>
      <c r="JD50" s="164"/>
      <c r="JE50" s="164"/>
      <c r="JF50" s="164"/>
      <c r="JG50" s="164"/>
    </row>
    <row r="51" spans="1:267" ht="25.5" thickBot="1" x14ac:dyDescent="0.3">
      <c r="B51" s="171"/>
      <c r="C51" s="170">
        <v>44</v>
      </c>
      <c r="D51" s="125">
        <v>1</v>
      </c>
      <c r="E51" s="127" t="s">
        <v>60</v>
      </c>
      <c r="F51" s="86">
        <v>10</v>
      </c>
      <c r="G51" s="285"/>
      <c r="H51" s="271"/>
      <c r="I51" s="286"/>
      <c r="J51" s="128"/>
      <c r="K51" s="92">
        <f t="shared" si="0"/>
        <v>0</v>
      </c>
      <c r="L51" s="92">
        <f t="shared" si="3"/>
        <v>0</v>
      </c>
      <c r="M51" s="92">
        <f t="shared" si="1"/>
        <v>0</v>
      </c>
      <c r="N51" s="179">
        <f>SUM(M44)</f>
        <v>0</v>
      </c>
      <c r="O51" s="129"/>
      <c r="P51" s="265"/>
      <c r="Q51" s="94"/>
      <c r="R51" s="95"/>
      <c r="S51" s="270"/>
      <c r="T51" s="9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  <c r="IR51" s="85"/>
      <c r="IS51" s="85"/>
      <c r="IT51" s="117">
        <v>1020</v>
      </c>
      <c r="IU51" s="77"/>
      <c r="IV51" s="77"/>
      <c r="IW51" s="77"/>
      <c r="IX51" s="77"/>
      <c r="IY51" s="77"/>
      <c r="IZ51" s="77"/>
      <c r="JA51" s="77"/>
      <c r="JB51" s="77"/>
      <c r="JC51" s="77"/>
    </row>
    <row r="52" spans="1:267" ht="17.25" thickBot="1" x14ac:dyDescent="0.3">
      <c r="B52" s="171"/>
      <c r="C52" s="170">
        <v>45</v>
      </c>
      <c r="D52" s="125">
        <v>1</v>
      </c>
      <c r="E52" s="127" t="s">
        <v>61</v>
      </c>
      <c r="F52" s="86">
        <v>6</v>
      </c>
      <c r="G52" s="285"/>
      <c r="H52" s="271"/>
      <c r="I52" s="286"/>
      <c r="J52" s="128"/>
      <c r="K52" s="92">
        <f t="shared" si="0"/>
        <v>0</v>
      </c>
      <c r="L52" s="92">
        <f t="shared" si="3"/>
        <v>0</v>
      </c>
      <c r="M52" s="92">
        <f t="shared" si="1"/>
        <v>0</v>
      </c>
      <c r="N52" s="179">
        <f t="shared" ref="N52:N54" si="7">SUM(M45)</f>
        <v>0</v>
      </c>
      <c r="O52" s="129"/>
      <c r="P52" s="265"/>
      <c r="Q52" s="94"/>
      <c r="R52" s="95"/>
      <c r="S52" s="270"/>
      <c r="T52" s="9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  <c r="IR52" s="85"/>
      <c r="IS52" s="85"/>
      <c r="IT52" s="96">
        <v>78</v>
      </c>
      <c r="IU52" s="77"/>
      <c r="IV52" s="77"/>
      <c r="IW52" s="77"/>
      <c r="IX52" s="77"/>
      <c r="IY52" s="77"/>
      <c r="IZ52" s="77"/>
      <c r="JA52" s="77"/>
      <c r="JB52" s="77"/>
      <c r="JC52" s="77"/>
    </row>
    <row r="53" spans="1:267" ht="17.25" thickBot="1" x14ac:dyDescent="0.3">
      <c r="B53" s="171"/>
      <c r="C53" s="170">
        <v>46</v>
      </c>
      <c r="D53" s="125">
        <v>1</v>
      </c>
      <c r="E53" s="127" t="s">
        <v>62</v>
      </c>
      <c r="F53" s="125">
        <v>170</v>
      </c>
      <c r="G53" s="285"/>
      <c r="H53" s="271"/>
      <c r="I53" s="286"/>
      <c r="J53" s="128"/>
      <c r="K53" s="92">
        <f t="shared" si="0"/>
        <v>0</v>
      </c>
      <c r="L53" s="92">
        <f t="shared" si="3"/>
        <v>0</v>
      </c>
      <c r="M53" s="92">
        <f t="shared" si="1"/>
        <v>0</v>
      </c>
      <c r="N53" s="179">
        <f t="shared" si="7"/>
        <v>0</v>
      </c>
      <c r="O53" s="129"/>
      <c r="P53" s="265"/>
      <c r="Q53" s="94"/>
      <c r="R53" s="95"/>
      <c r="S53" s="270"/>
      <c r="T53" s="9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5"/>
      <c r="GT53" s="85"/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/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/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  <c r="IH53" s="85"/>
      <c r="II53" s="85"/>
      <c r="IJ53" s="85"/>
      <c r="IK53" s="85"/>
      <c r="IL53" s="85"/>
      <c r="IM53" s="85"/>
      <c r="IN53" s="85"/>
      <c r="IO53" s="85"/>
      <c r="IP53" s="85"/>
      <c r="IQ53" s="85"/>
      <c r="IR53" s="85"/>
      <c r="IS53" s="85"/>
      <c r="IT53" s="96">
        <v>8840</v>
      </c>
      <c r="IU53" s="77"/>
      <c r="IV53" s="77"/>
      <c r="IW53" s="77"/>
      <c r="IX53" s="77"/>
      <c r="IY53" s="77"/>
      <c r="IZ53" s="77"/>
      <c r="JA53" s="77"/>
      <c r="JB53" s="77"/>
      <c r="JC53" s="77"/>
    </row>
    <row r="54" spans="1:267" ht="25.5" thickBot="1" x14ac:dyDescent="0.3">
      <c r="B54" s="171"/>
      <c r="C54" s="170">
        <v>47</v>
      </c>
      <c r="D54" s="125">
        <v>1</v>
      </c>
      <c r="E54" s="127" t="s">
        <v>63</v>
      </c>
      <c r="F54" s="125">
        <v>70</v>
      </c>
      <c r="G54" s="285"/>
      <c r="H54" s="271"/>
      <c r="I54" s="286"/>
      <c r="J54" s="128"/>
      <c r="K54" s="92">
        <f t="shared" si="0"/>
        <v>0</v>
      </c>
      <c r="L54" s="92">
        <f t="shared" si="3"/>
        <v>0</v>
      </c>
      <c r="M54" s="92">
        <f t="shared" si="1"/>
        <v>0</v>
      </c>
      <c r="N54" s="179">
        <f t="shared" si="7"/>
        <v>0</v>
      </c>
      <c r="O54" s="129"/>
      <c r="P54" s="265"/>
      <c r="Q54" s="94"/>
      <c r="R54" s="107"/>
      <c r="S54" s="271"/>
      <c r="T54" s="107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  <c r="IR54" s="85"/>
      <c r="IS54" s="85"/>
      <c r="IT54" s="96">
        <v>1102</v>
      </c>
      <c r="IU54" s="77"/>
      <c r="IV54" s="77"/>
      <c r="IW54" s="77"/>
      <c r="IX54" s="77"/>
      <c r="IY54" s="77"/>
      <c r="IZ54" s="77"/>
      <c r="JA54" s="77"/>
      <c r="JB54" s="77"/>
      <c r="JC54" s="77"/>
    </row>
    <row r="55" spans="1:267" s="68" customFormat="1" ht="25.5" thickBot="1" x14ac:dyDescent="0.3">
      <c r="A55" s="182"/>
      <c r="B55" s="198"/>
      <c r="C55" s="236">
        <v>48</v>
      </c>
      <c r="D55" s="199">
        <v>1</v>
      </c>
      <c r="E55" s="200" t="s">
        <v>64</v>
      </c>
      <c r="F55" s="201">
        <v>70</v>
      </c>
      <c r="G55" s="287"/>
      <c r="H55" s="288"/>
      <c r="I55" s="289"/>
      <c r="J55" s="190"/>
      <c r="K55" s="189">
        <f t="shared" si="0"/>
        <v>0</v>
      </c>
      <c r="L55" s="189">
        <f t="shared" si="3"/>
        <v>0</v>
      </c>
      <c r="M55" s="189">
        <f t="shared" si="1"/>
        <v>0</v>
      </c>
      <c r="N55" s="213">
        <f>SUM(M55:M56)</f>
        <v>0</v>
      </c>
      <c r="O55" s="131"/>
      <c r="P55" s="266"/>
      <c r="Q55" s="94"/>
      <c r="R55" s="130"/>
      <c r="S55" s="280"/>
      <c r="T55" s="130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224">
        <v>3023</v>
      </c>
      <c r="IU55" s="77"/>
      <c r="IV55" s="77"/>
      <c r="IW55" s="77"/>
      <c r="IX55" s="77"/>
      <c r="IY55" s="77"/>
      <c r="IZ55" s="77"/>
      <c r="JA55" s="77"/>
      <c r="JB55" s="77"/>
      <c r="JC55" s="77"/>
    </row>
    <row r="56" spans="1:267" s="71" customFormat="1" ht="25.5" thickBot="1" x14ac:dyDescent="0.3">
      <c r="A56" s="182"/>
      <c r="B56" s="198"/>
      <c r="C56" s="237"/>
      <c r="D56" s="202">
        <v>2</v>
      </c>
      <c r="E56" s="203" t="s">
        <v>65</v>
      </c>
      <c r="F56" s="204">
        <v>80</v>
      </c>
      <c r="G56" s="290"/>
      <c r="H56" s="291"/>
      <c r="I56" s="292"/>
      <c r="J56" s="191"/>
      <c r="K56" s="189">
        <f t="shared" si="0"/>
        <v>0</v>
      </c>
      <c r="L56" s="189">
        <f t="shared" si="3"/>
        <v>0</v>
      </c>
      <c r="M56" s="189">
        <f t="shared" si="1"/>
        <v>0</v>
      </c>
      <c r="N56" s="214"/>
      <c r="O56" s="70"/>
      <c r="P56" s="267"/>
      <c r="Q56" s="94"/>
      <c r="R56" s="69"/>
      <c r="S56" s="281"/>
      <c r="T56" s="69"/>
      <c r="IT56" s="225"/>
      <c r="IU56" s="77"/>
      <c r="IV56" s="77"/>
      <c r="IW56" s="77"/>
      <c r="IX56" s="77"/>
      <c r="IY56" s="77"/>
      <c r="IZ56" s="77"/>
      <c r="JA56" s="77"/>
      <c r="JB56" s="77"/>
      <c r="JC56" s="77"/>
    </row>
    <row r="57" spans="1:267" ht="25.5" thickBot="1" x14ac:dyDescent="0.3">
      <c r="A57" s="185"/>
      <c r="B57" s="171"/>
      <c r="C57" s="170">
        <v>49</v>
      </c>
      <c r="D57" s="125">
        <v>1</v>
      </c>
      <c r="E57" s="127" t="s">
        <v>66</v>
      </c>
      <c r="F57" s="86">
        <v>80</v>
      </c>
      <c r="G57" s="285"/>
      <c r="H57" s="271"/>
      <c r="I57" s="286"/>
      <c r="J57" s="128"/>
      <c r="K57" s="92">
        <f t="shared" si="0"/>
        <v>0</v>
      </c>
      <c r="L57" s="92">
        <f t="shared" si="3"/>
        <v>0</v>
      </c>
      <c r="M57" s="192">
        <f t="shared" si="1"/>
        <v>0</v>
      </c>
      <c r="N57" s="197">
        <f>SUM(M57)</f>
        <v>0</v>
      </c>
      <c r="O57" s="193"/>
      <c r="P57" s="265"/>
      <c r="Q57" s="94"/>
      <c r="R57" s="107"/>
      <c r="S57" s="271"/>
      <c r="T57" s="107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5"/>
      <c r="IB57" s="85"/>
      <c r="IC57" s="85"/>
      <c r="ID57" s="85"/>
      <c r="IE57" s="85"/>
      <c r="IF57" s="85"/>
      <c r="IG57" s="85"/>
      <c r="IH57" s="85"/>
      <c r="II57" s="85"/>
      <c r="IJ57" s="85"/>
      <c r="IK57" s="85"/>
      <c r="IL57" s="85"/>
      <c r="IM57" s="85"/>
      <c r="IN57" s="85"/>
      <c r="IO57" s="85"/>
      <c r="IP57" s="85"/>
      <c r="IQ57" s="85"/>
      <c r="IR57" s="85"/>
      <c r="IS57" s="85"/>
      <c r="IT57" s="96">
        <v>3971</v>
      </c>
    </row>
    <row r="58" spans="1:267" ht="26.25" customHeight="1" thickBot="1" x14ac:dyDescent="0.3">
      <c r="A58" s="185"/>
      <c r="B58" s="171"/>
      <c r="C58" s="168">
        <v>50</v>
      </c>
      <c r="D58" s="86">
        <v>1</v>
      </c>
      <c r="E58" s="87" t="s">
        <v>67</v>
      </c>
      <c r="F58" s="86">
        <v>24</v>
      </c>
      <c r="G58" s="88"/>
      <c r="H58" s="89"/>
      <c r="I58" s="90"/>
      <c r="J58" s="112"/>
      <c r="K58" s="92">
        <f t="shared" si="0"/>
        <v>0</v>
      </c>
      <c r="L58" s="92">
        <f t="shared" si="3"/>
        <v>0</v>
      </c>
      <c r="M58" s="192">
        <f t="shared" si="1"/>
        <v>0</v>
      </c>
      <c r="N58" s="197">
        <f t="shared" ref="N58:N78" si="8">SUM(M58)</f>
        <v>0</v>
      </c>
      <c r="O58" s="194">
        <f t="shared" ref="O58:O79" si="9">ROUND(L57+L57*J57,2)</f>
        <v>0</v>
      </c>
      <c r="P58" s="255"/>
      <c r="Q58" s="94"/>
      <c r="R58" s="95"/>
      <c r="S58" s="270"/>
      <c r="T58" s="9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  <c r="FZ58" s="85"/>
      <c r="GA58" s="85"/>
      <c r="GB58" s="85"/>
      <c r="GC58" s="85"/>
      <c r="GD58" s="85"/>
      <c r="GE58" s="85"/>
      <c r="GF58" s="85"/>
      <c r="GG58" s="85"/>
      <c r="GH58" s="85"/>
      <c r="GI58" s="85"/>
      <c r="GJ58" s="85"/>
      <c r="GK58" s="85"/>
      <c r="GL58" s="85"/>
      <c r="GM58" s="85"/>
      <c r="GN58" s="85"/>
      <c r="GO58" s="85"/>
      <c r="GP58" s="85"/>
      <c r="GQ58" s="85"/>
      <c r="GR58" s="85"/>
      <c r="GS58" s="85"/>
      <c r="GT58" s="85"/>
      <c r="GU58" s="85"/>
      <c r="GV58" s="85"/>
      <c r="GW58" s="85"/>
      <c r="GX58" s="85"/>
      <c r="GY58" s="85"/>
      <c r="GZ58" s="85"/>
      <c r="HA58" s="85"/>
      <c r="HB58" s="85"/>
      <c r="HC58" s="85"/>
      <c r="HD58" s="85"/>
      <c r="HE58" s="85"/>
      <c r="HF58" s="85"/>
      <c r="HG58" s="85"/>
      <c r="HH58" s="85"/>
      <c r="HI58" s="85"/>
      <c r="HJ58" s="85"/>
      <c r="HK58" s="85"/>
      <c r="HL58" s="85"/>
      <c r="HM58" s="85"/>
      <c r="HN58" s="85"/>
      <c r="HO58" s="85"/>
      <c r="HP58" s="85"/>
      <c r="HQ58" s="85"/>
      <c r="HR58" s="85"/>
      <c r="HS58" s="85"/>
      <c r="HT58" s="85"/>
      <c r="HU58" s="85"/>
      <c r="HV58" s="85"/>
      <c r="HW58" s="85"/>
      <c r="HX58" s="85"/>
      <c r="HY58" s="85"/>
      <c r="HZ58" s="85"/>
      <c r="IA58" s="85"/>
      <c r="IB58" s="85"/>
      <c r="IC58" s="85"/>
      <c r="ID58" s="85"/>
      <c r="IE58" s="85"/>
      <c r="IF58" s="85"/>
      <c r="IG58" s="85"/>
      <c r="IH58" s="85"/>
      <c r="II58" s="85"/>
      <c r="IJ58" s="85"/>
      <c r="IK58" s="85"/>
      <c r="IL58" s="85"/>
      <c r="IM58" s="85"/>
      <c r="IN58" s="85"/>
      <c r="IO58" s="85"/>
      <c r="IP58" s="85"/>
      <c r="IQ58" s="85"/>
      <c r="IR58" s="85"/>
      <c r="IS58" s="85"/>
      <c r="IT58" s="96">
        <v>1919</v>
      </c>
    </row>
    <row r="59" spans="1:267" ht="17.25" thickBot="1" x14ac:dyDescent="0.3">
      <c r="A59" s="185"/>
      <c r="B59" s="171"/>
      <c r="C59" s="168">
        <v>51</v>
      </c>
      <c r="D59" s="133">
        <v>1</v>
      </c>
      <c r="E59" s="87" t="s">
        <v>68</v>
      </c>
      <c r="F59" s="134">
        <v>25</v>
      </c>
      <c r="G59" s="135"/>
      <c r="H59" s="136"/>
      <c r="I59" s="90"/>
      <c r="J59" s="137"/>
      <c r="K59" s="92">
        <f t="shared" si="0"/>
        <v>0</v>
      </c>
      <c r="L59" s="92">
        <f t="shared" si="3"/>
        <v>0</v>
      </c>
      <c r="M59" s="192">
        <f t="shared" si="1"/>
        <v>0</v>
      </c>
      <c r="N59" s="197">
        <f t="shared" si="8"/>
        <v>0</v>
      </c>
      <c r="O59" s="194">
        <f t="shared" si="9"/>
        <v>0</v>
      </c>
      <c r="P59" s="265"/>
      <c r="Q59" s="94"/>
      <c r="R59" s="95"/>
      <c r="S59" s="270"/>
      <c r="T59" s="9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  <c r="FS59" s="85"/>
      <c r="FT59" s="85"/>
      <c r="FU59" s="85"/>
      <c r="FV59" s="85"/>
      <c r="FW59" s="85"/>
      <c r="FX59" s="85"/>
      <c r="FY59" s="85"/>
      <c r="FZ59" s="85"/>
      <c r="GA59" s="85"/>
      <c r="GB59" s="85"/>
      <c r="GC59" s="85"/>
      <c r="GD59" s="85"/>
      <c r="GE59" s="85"/>
      <c r="GF59" s="85"/>
      <c r="GG59" s="85"/>
      <c r="GH59" s="85"/>
      <c r="GI59" s="85"/>
      <c r="GJ59" s="85"/>
      <c r="GK59" s="85"/>
      <c r="GL59" s="85"/>
      <c r="GM59" s="85"/>
      <c r="GN59" s="85"/>
      <c r="GO59" s="85"/>
      <c r="GP59" s="85"/>
      <c r="GQ59" s="85"/>
      <c r="GR59" s="85"/>
      <c r="GS59" s="85"/>
      <c r="GT59" s="85"/>
      <c r="GU59" s="85"/>
      <c r="GV59" s="85"/>
      <c r="GW59" s="85"/>
      <c r="GX59" s="85"/>
      <c r="GY59" s="85"/>
      <c r="GZ59" s="85"/>
      <c r="HA59" s="85"/>
      <c r="HB59" s="85"/>
      <c r="HC59" s="85"/>
      <c r="HD59" s="85"/>
      <c r="HE59" s="85"/>
      <c r="HF59" s="85"/>
      <c r="HG59" s="85"/>
      <c r="HH59" s="85"/>
      <c r="HI59" s="85"/>
      <c r="HJ59" s="85"/>
      <c r="HK59" s="85"/>
      <c r="HL59" s="85"/>
      <c r="HM59" s="85"/>
      <c r="HN59" s="85"/>
      <c r="HO59" s="85"/>
      <c r="HP59" s="85"/>
      <c r="HQ59" s="85"/>
      <c r="HR59" s="85"/>
      <c r="HS59" s="85"/>
      <c r="HT59" s="85"/>
      <c r="HU59" s="85"/>
      <c r="HV59" s="85"/>
      <c r="HW59" s="85"/>
      <c r="HX59" s="85"/>
      <c r="HY59" s="85"/>
      <c r="HZ59" s="85"/>
      <c r="IA59" s="85"/>
      <c r="IB59" s="85"/>
      <c r="IC59" s="85"/>
      <c r="ID59" s="85"/>
      <c r="IE59" s="85"/>
      <c r="IF59" s="85"/>
      <c r="IG59" s="85"/>
      <c r="IH59" s="85"/>
      <c r="II59" s="85"/>
      <c r="IJ59" s="85"/>
      <c r="IK59" s="85"/>
      <c r="IL59" s="85"/>
      <c r="IM59" s="85"/>
      <c r="IN59" s="85"/>
      <c r="IO59" s="85"/>
      <c r="IP59" s="85"/>
      <c r="IQ59" s="85"/>
      <c r="IR59" s="85"/>
      <c r="IS59" s="85"/>
      <c r="IT59" s="96">
        <v>682</v>
      </c>
    </row>
    <row r="60" spans="1:267" ht="17.25" thickBot="1" x14ac:dyDescent="0.3">
      <c r="A60" s="185"/>
      <c r="B60" s="171"/>
      <c r="C60" s="168">
        <v>52</v>
      </c>
      <c r="D60" s="138">
        <v>1</v>
      </c>
      <c r="E60" s="87" t="s">
        <v>69</v>
      </c>
      <c r="F60" s="134">
        <v>30</v>
      </c>
      <c r="G60" s="135"/>
      <c r="H60" s="136"/>
      <c r="I60" s="90"/>
      <c r="J60" s="137"/>
      <c r="K60" s="92">
        <f t="shared" si="0"/>
        <v>0</v>
      </c>
      <c r="L60" s="92">
        <f t="shared" si="3"/>
        <v>0</v>
      </c>
      <c r="M60" s="192">
        <f t="shared" si="1"/>
        <v>0</v>
      </c>
      <c r="N60" s="197">
        <f t="shared" si="8"/>
        <v>0</v>
      </c>
      <c r="O60" s="194">
        <f t="shared" si="9"/>
        <v>0</v>
      </c>
      <c r="P60" s="265"/>
      <c r="Q60" s="94"/>
      <c r="R60" s="95"/>
      <c r="S60" s="270"/>
      <c r="T60" s="9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96">
        <v>1635</v>
      </c>
    </row>
    <row r="61" spans="1:267" ht="17.25" thickBot="1" x14ac:dyDescent="0.3">
      <c r="A61" s="185"/>
      <c r="B61" s="171"/>
      <c r="C61" s="168">
        <v>53</v>
      </c>
      <c r="D61" s="138">
        <v>1</v>
      </c>
      <c r="E61" s="87" t="s">
        <v>70</v>
      </c>
      <c r="F61" s="134">
        <v>30</v>
      </c>
      <c r="G61" s="135"/>
      <c r="H61" s="136"/>
      <c r="I61" s="90"/>
      <c r="J61" s="128"/>
      <c r="K61" s="92">
        <f t="shared" si="0"/>
        <v>0</v>
      </c>
      <c r="L61" s="92">
        <f t="shared" si="3"/>
        <v>0</v>
      </c>
      <c r="M61" s="192">
        <f t="shared" si="1"/>
        <v>0</v>
      </c>
      <c r="N61" s="197">
        <f t="shared" si="8"/>
        <v>0</v>
      </c>
      <c r="O61" s="194">
        <f t="shared" si="9"/>
        <v>0</v>
      </c>
      <c r="P61" s="265"/>
      <c r="Q61" s="94"/>
      <c r="R61" s="95"/>
      <c r="S61" s="270"/>
      <c r="T61" s="9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5"/>
      <c r="HW61" s="85"/>
      <c r="HX61" s="85"/>
      <c r="HY61" s="85"/>
      <c r="HZ61" s="85"/>
      <c r="IA61" s="85"/>
      <c r="IB61" s="85"/>
      <c r="IC61" s="85"/>
      <c r="ID61" s="85"/>
      <c r="IE61" s="85"/>
      <c r="IF61" s="85"/>
      <c r="IG61" s="85"/>
      <c r="IH61" s="85"/>
      <c r="II61" s="85"/>
      <c r="IJ61" s="85"/>
      <c r="IK61" s="85"/>
      <c r="IL61" s="85"/>
      <c r="IM61" s="85"/>
      <c r="IN61" s="85"/>
      <c r="IO61" s="85"/>
      <c r="IP61" s="85"/>
      <c r="IQ61" s="85"/>
      <c r="IR61" s="85"/>
      <c r="IS61" s="85"/>
      <c r="IT61" s="96">
        <v>3303</v>
      </c>
    </row>
    <row r="62" spans="1:267" ht="18.75" thickBot="1" x14ac:dyDescent="0.3">
      <c r="A62" s="185"/>
      <c r="B62" s="171"/>
      <c r="C62" s="170">
        <v>54</v>
      </c>
      <c r="D62" s="125">
        <v>1</v>
      </c>
      <c r="E62" s="126" t="s">
        <v>71</v>
      </c>
      <c r="F62" s="86">
        <v>60</v>
      </c>
      <c r="G62" s="93"/>
      <c r="H62" s="94"/>
      <c r="I62" s="293"/>
      <c r="J62" s="112"/>
      <c r="K62" s="92">
        <f t="shared" si="0"/>
        <v>0</v>
      </c>
      <c r="L62" s="92">
        <f t="shared" si="3"/>
        <v>0</v>
      </c>
      <c r="M62" s="192">
        <f t="shared" si="1"/>
        <v>0</v>
      </c>
      <c r="N62" s="197">
        <f t="shared" si="8"/>
        <v>0</v>
      </c>
      <c r="O62" s="194">
        <f t="shared" si="9"/>
        <v>0</v>
      </c>
      <c r="P62" s="265"/>
      <c r="Q62" s="94"/>
      <c r="R62" s="95"/>
      <c r="S62" s="270"/>
      <c r="T62" s="9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85"/>
      <c r="GH62" s="85"/>
      <c r="GI62" s="85"/>
      <c r="GJ62" s="85"/>
      <c r="GK62" s="85"/>
      <c r="GL62" s="85"/>
      <c r="GM62" s="85"/>
      <c r="GN62" s="85"/>
      <c r="GO62" s="85"/>
      <c r="GP62" s="85"/>
      <c r="GQ62" s="85"/>
      <c r="GR62" s="85"/>
      <c r="GS62" s="85"/>
      <c r="GT62" s="85"/>
      <c r="GU62" s="85"/>
      <c r="GV62" s="85"/>
      <c r="GW62" s="85"/>
      <c r="GX62" s="85"/>
      <c r="GY62" s="85"/>
      <c r="GZ62" s="85"/>
      <c r="HA62" s="85"/>
      <c r="HB62" s="85"/>
      <c r="HC62" s="85"/>
      <c r="HD62" s="85"/>
      <c r="HE62" s="85"/>
      <c r="HF62" s="85"/>
      <c r="HG62" s="85"/>
      <c r="HH62" s="85"/>
      <c r="HI62" s="85"/>
      <c r="HJ62" s="85"/>
      <c r="HK62" s="85"/>
      <c r="HL62" s="85"/>
      <c r="HM62" s="85"/>
      <c r="HN62" s="85"/>
      <c r="HO62" s="85"/>
      <c r="HP62" s="85"/>
      <c r="HQ62" s="85"/>
      <c r="HR62" s="85"/>
      <c r="HS62" s="85"/>
      <c r="HT62" s="85"/>
      <c r="HU62" s="85"/>
      <c r="HV62" s="85"/>
      <c r="HW62" s="85"/>
      <c r="HX62" s="85"/>
      <c r="HY62" s="85"/>
      <c r="HZ62" s="85"/>
      <c r="IA62" s="85"/>
      <c r="IB62" s="85"/>
      <c r="IC62" s="85"/>
      <c r="ID62" s="85"/>
      <c r="IE62" s="85"/>
      <c r="IF62" s="85"/>
      <c r="IG62" s="85"/>
      <c r="IH62" s="85"/>
      <c r="II62" s="85"/>
      <c r="IJ62" s="85"/>
      <c r="IK62" s="85"/>
      <c r="IL62" s="85"/>
      <c r="IM62" s="85"/>
      <c r="IN62" s="85"/>
      <c r="IO62" s="85"/>
      <c r="IP62" s="85"/>
      <c r="IQ62" s="85"/>
      <c r="IR62" s="85"/>
      <c r="IS62" s="85"/>
      <c r="IT62" s="96">
        <v>1001</v>
      </c>
    </row>
    <row r="63" spans="1:267" ht="35.25" thickBot="1" x14ac:dyDescent="0.3">
      <c r="A63" s="185"/>
      <c r="B63" s="171"/>
      <c r="C63" s="170">
        <v>55</v>
      </c>
      <c r="D63" s="125">
        <v>1</v>
      </c>
      <c r="E63" s="126" t="s">
        <v>72</v>
      </c>
      <c r="F63" s="86">
        <v>25</v>
      </c>
      <c r="G63" s="93"/>
      <c r="H63" s="94"/>
      <c r="I63" s="293"/>
      <c r="J63" s="112"/>
      <c r="K63" s="92">
        <f t="shared" si="0"/>
        <v>0</v>
      </c>
      <c r="L63" s="92">
        <f t="shared" si="3"/>
        <v>0</v>
      </c>
      <c r="M63" s="192">
        <f t="shared" si="1"/>
        <v>0</v>
      </c>
      <c r="N63" s="197">
        <f t="shared" si="8"/>
        <v>0</v>
      </c>
      <c r="O63" s="194">
        <f t="shared" si="9"/>
        <v>0</v>
      </c>
      <c r="P63" s="265"/>
      <c r="Q63" s="94"/>
      <c r="R63" s="95"/>
      <c r="S63" s="270"/>
      <c r="T63" s="9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85"/>
      <c r="GH63" s="85"/>
      <c r="GI63" s="85"/>
      <c r="GJ63" s="85"/>
      <c r="GK63" s="85"/>
      <c r="GL63" s="85"/>
      <c r="GM63" s="85"/>
      <c r="GN63" s="85"/>
      <c r="GO63" s="85"/>
      <c r="GP63" s="85"/>
      <c r="GQ63" s="85"/>
      <c r="GR63" s="85"/>
      <c r="GS63" s="85"/>
      <c r="GT63" s="85"/>
      <c r="GU63" s="85"/>
      <c r="GV63" s="85"/>
      <c r="GW63" s="85"/>
      <c r="GX63" s="85"/>
      <c r="GY63" s="85"/>
      <c r="GZ63" s="85"/>
      <c r="HA63" s="85"/>
      <c r="HB63" s="85"/>
      <c r="HC63" s="85"/>
      <c r="HD63" s="85"/>
      <c r="HE63" s="85"/>
      <c r="HF63" s="85"/>
      <c r="HG63" s="85"/>
      <c r="HH63" s="85"/>
      <c r="HI63" s="85"/>
      <c r="HJ63" s="85"/>
      <c r="HK63" s="85"/>
      <c r="HL63" s="85"/>
      <c r="HM63" s="85"/>
      <c r="HN63" s="85"/>
      <c r="HO63" s="85"/>
      <c r="HP63" s="85"/>
      <c r="HQ63" s="85"/>
      <c r="HR63" s="85"/>
      <c r="HS63" s="85"/>
      <c r="HT63" s="85"/>
      <c r="HU63" s="85"/>
      <c r="HV63" s="85"/>
      <c r="HW63" s="85"/>
      <c r="HX63" s="85"/>
      <c r="HY63" s="85"/>
      <c r="HZ63" s="85"/>
      <c r="IA63" s="85"/>
      <c r="IB63" s="85"/>
      <c r="IC63" s="85"/>
      <c r="ID63" s="85"/>
      <c r="IE63" s="85"/>
      <c r="IF63" s="85"/>
      <c r="IG63" s="85"/>
      <c r="IH63" s="85"/>
      <c r="II63" s="85"/>
      <c r="IJ63" s="85"/>
      <c r="IK63" s="85"/>
      <c r="IL63" s="85"/>
      <c r="IM63" s="85"/>
      <c r="IN63" s="85"/>
      <c r="IO63" s="85"/>
      <c r="IP63" s="85"/>
      <c r="IQ63" s="85"/>
      <c r="IR63" s="85"/>
      <c r="IS63" s="85"/>
      <c r="IT63" s="96">
        <v>171</v>
      </c>
    </row>
    <row r="64" spans="1:267" ht="27" thickBot="1" x14ac:dyDescent="0.3">
      <c r="A64" s="185"/>
      <c r="B64" s="171"/>
      <c r="C64" s="170">
        <v>56</v>
      </c>
      <c r="D64" s="125">
        <v>1</v>
      </c>
      <c r="E64" s="126" t="s">
        <v>73</v>
      </c>
      <c r="F64" s="86">
        <v>200</v>
      </c>
      <c r="G64" s="93"/>
      <c r="H64" s="271"/>
      <c r="I64" s="293"/>
      <c r="J64" s="128"/>
      <c r="K64" s="92">
        <f t="shared" si="0"/>
        <v>0</v>
      </c>
      <c r="L64" s="92">
        <f t="shared" si="3"/>
        <v>0</v>
      </c>
      <c r="M64" s="192">
        <f t="shared" si="1"/>
        <v>0</v>
      </c>
      <c r="N64" s="197">
        <f>SUM(M64)</f>
        <v>0</v>
      </c>
      <c r="O64" s="194">
        <f t="shared" si="9"/>
        <v>0</v>
      </c>
      <c r="P64" s="265"/>
      <c r="Q64" s="94"/>
      <c r="R64" s="95"/>
      <c r="S64" s="270"/>
      <c r="T64" s="9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  <c r="IT64" s="96">
        <v>5670</v>
      </c>
    </row>
    <row r="65" spans="1:254" ht="40.5" customHeight="1" thickBot="1" x14ac:dyDescent="0.3">
      <c r="A65" s="185"/>
      <c r="B65" s="171"/>
      <c r="C65" s="170">
        <v>57</v>
      </c>
      <c r="D65" s="125">
        <v>1</v>
      </c>
      <c r="E65" s="127" t="s">
        <v>74</v>
      </c>
      <c r="F65" s="86">
        <v>500</v>
      </c>
      <c r="G65" s="93"/>
      <c r="H65" s="271"/>
      <c r="I65" s="293"/>
      <c r="J65" s="128"/>
      <c r="K65" s="92">
        <f t="shared" si="0"/>
        <v>0</v>
      </c>
      <c r="L65" s="92">
        <f t="shared" si="3"/>
        <v>0</v>
      </c>
      <c r="M65" s="192">
        <f t="shared" si="1"/>
        <v>0</v>
      </c>
      <c r="N65" s="197">
        <f t="shared" si="8"/>
        <v>0</v>
      </c>
      <c r="O65" s="194">
        <f t="shared" si="9"/>
        <v>0</v>
      </c>
      <c r="P65" s="265"/>
      <c r="Q65" s="94"/>
      <c r="R65" s="95"/>
      <c r="S65" s="270"/>
      <c r="T65" s="9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  <c r="HL65" s="85"/>
      <c r="HM65" s="85"/>
      <c r="HN65" s="85"/>
      <c r="HO65" s="85"/>
      <c r="HP65" s="85"/>
      <c r="HQ65" s="85"/>
      <c r="HR65" s="85"/>
      <c r="HS65" s="85"/>
      <c r="HT65" s="85"/>
      <c r="HU65" s="85"/>
      <c r="HV65" s="85"/>
      <c r="HW65" s="85"/>
      <c r="HX65" s="85"/>
      <c r="HY65" s="85"/>
      <c r="HZ65" s="85"/>
      <c r="IA65" s="85"/>
      <c r="IB65" s="85"/>
      <c r="IC65" s="85"/>
      <c r="ID65" s="85"/>
      <c r="IE65" s="85"/>
      <c r="IF65" s="85"/>
      <c r="IG65" s="85"/>
      <c r="IH65" s="85"/>
      <c r="II65" s="85"/>
      <c r="IJ65" s="85"/>
      <c r="IK65" s="85"/>
      <c r="IL65" s="85"/>
      <c r="IM65" s="85"/>
      <c r="IN65" s="85"/>
      <c r="IO65" s="85"/>
      <c r="IP65" s="85"/>
      <c r="IQ65" s="85"/>
      <c r="IR65" s="85"/>
      <c r="IS65" s="85"/>
      <c r="IT65" s="96">
        <v>3871</v>
      </c>
    </row>
    <row r="66" spans="1:254" ht="33.75" customHeight="1" thickBot="1" x14ac:dyDescent="0.3">
      <c r="A66" s="185"/>
      <c r="B66" s="171"/>
      <c r="C66" s="170">
        <v>58</v>
      </c>
      <c r="D66" s="125"/>
      <c r="E66" s="126" t="s">
        <v>75</v>
      </c>
      <c r="F66" s="86">
        <v>20</v>
      </c>
      <c r="G66" s="93"/>
      <c r="H66" s="271"/>
      <c r="I66" s="293"/>
      <c r="J66" s="128"/>
      <c r="K66" s="92">
        <f t="shared" si="0"/>
        <v>0</v>
      </c>
      <c r="L66" s="92">
        <f t="shared" si="3"/>
        <v>0</v>
      </c>
      <c r="M66" s="192">
        <f t="shared" si="1"/>
        <v>0</v>
      </c>
      <c r="N66" s="197">
        <f t="shared" si="8"/>
        <v>0</v>
      </c>
      <c r="O66" s="194">
        <f t="shared" si="9"/>
        <v>0</v>
      </c>
      <c r="P66" s="265"/>
      <c r="Q66" s="94"/>
      <c r="R66" s="95"/>
      <c r="S66" s="270"/>
      <c r="T66" s="9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  <c r="IH66" s="85"/>
      <c r="II66" s="85"/>
      <c r="IJ66" s="85"/>
      <c r="IK66" s="85"/>
      <c r="IL66" s="85"/>
      <c r="IM66" s="85"/>
      <c r="IN66" s="85"/>
      <c r="IO66" s="85"/>
      <c r="IP66" s="85"/>
      <c r="IQ66" s="85"/>
      <c r="IR66" s="85"/>
      <c r="IS66" s="85"/>
      <c r="IT66" s="96">
        <v>1337</v>
      </c>
    </row>
    <row r="67" spans="1:254" ht="31.5" customHeight="1" thickBot="1" x14ac:dyDescent="0.3">
      <c r="A67" s="185"/>
      <c r="B67" s="171"/>
      <c r="C67" s="170">
        <v>59</v>
      </c>
      <c r="D67" s="125"/>
      <c r="E67" s="127" t="s">
        <v>76</v>
      </c>
      <c r="F67" s="86">
        <v>40</v>
      </c>
      <c r="G67" s="93"/>
      <c r="H67" s="271"/>
      <c r="I67" s="293"/>
      <c r="J67" s="128"/>
      <c r="K67" s="92">
        <f t="shared" si="0"/>
        <v>0</v>
      </c>
      <c r="L67" s="92">
        <f t="shared" si="3"/>
        <v>0</v>
      </c>
      <c r="M67" s="192">
        <f t="shared" si="1"/>
        <v>0</v>
      </c>
      <c r="N67" s="197">
        <f t="shared" si="8"/>
        <v>0</v>
      </c>
      <c r="O67" s="194">
        <f t="shared" si="9"/>
        <v>0</v>
      </c>
      <c r="P67" s="265"/>
      <c r="Q67" s="94"/>
      <c r="R67" s="95"/>
      <c r="S67" s="270"/>
      <c r="T67" s="9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5"/>
      <c r="FX67" s="85"/>
      <c r="FY67" s="85"/>
      <c r="FZ67" s="85"/>
      <c r="GA67" s="85"/>
      <c r="GB67" s="85"/>
      <c r="GC67" s="85"/>
      <c r="GD67" s="85"/>
      <c r="GE67" s="85"/>
      <c r="GF67" s="85"/>
      <c r="GG67" s="85"/>
      <c r="GH67" s="85"/>
      <c r="GI67" s="85"/>
      <c r="GJ67" s="85"/>
      <c r="GK67" s="85"/>
      <c r="GL67" s="85"/>
      <c r="GM67" s="85"/>
      <c r="GN67" s="85"/>
      <c r="GO67" s="85"/>
      <c r="GP67" s="85"/>
      <c r="GQ67" s="85"/>
      <c r="GR67" s="85"/>
      <c r="GS67" s="85"/>
      <c r="GT67" s="85"/>
      <c r="GU67" s="85"/>
      <c r="GV67" s="85"/>
      <c r="GW67" s="85"/>
      <c r="GX67" s="85"/>
      <c r="GY67" s="85"/>
      <c r="GZ67" s="85"/>
      <c r="HA67" s="85"/>
      <c r="HB67" s="85"/>
      <c r="HC67" s="85"/>
      <c r="HD67" s="85"/>
      <c r="HE67" s="85"/>
      <c r="HF67" s="85"/>
      <c r="HG67" s="85"/>
      <c r="HH67" s="85"/>
      <c r="HI67" s="85"/>
      <c r="HJ67" s="85"/>
      <c r="HK67" s="85"/>
      <c r="HL67" s="85"/>
      <c r="HM67" s="85"/>
      <c r="HN67" s="85"/>
      <c r="HO67" s="85"/>
      <c r="HP67" s="85"/>
      <c r="HQ67" s="85"/>
      <c r="HR67" s="85"/>
      <c r="HS67" s="85"/>
      <c r="HT67" s="85"/>
      <c r="HU67" s="85"/>
      <c r="HV67" s="85"/>
      <c r="HW67" s="85"/>
      <c r="HX67" s="85"/>
      <c r="HY67" s="85"/>
      <c r="HZ67" s="85"/>
      <c r="IA67" s="85"/>
      <c r="IB67" s="85"/>
      <c r="IC67" s="85"/>
      <c r="ID67" s="85"/>
      <c r="IE67" s="85"/>
      <c r="IF67" s="85"/>
      <c r="IG67" s="85"/>
      <c r="IH67" s="85"/>
      <c r="II67" s="85"/>
      <c r="IJ67" s="85"/>
      <c r="IK67" s="85"/>
      <c r="IL67" s="85"/>
      <c r="IM67" s="85"/>
      <c r="IN67" s="85"/>
      <c r="IO67" s="85"/>
      <c r="IP67" s="85"/>
      <c r="IQ67" s="85"/>
      <c r="IR67" s="85"/>
      <c r="IS67" s="85"/>
      <c r="IT67" s="96">
        <v>3564</v>
      </c>
    </row>
    <row r="68" spans="1:254" ht="35.25" customHeight="1" thickBot="1" x14ac:dyDescent="0.3">
      <c r="A68" s="185"/>
      <c r="B68" s="171"/>
      <c r="C68" s="170">
        <v>60</v>
      </c>
      <c r="D68" s="86">
        <v>1</v>
      </c>
      <c r="E68" s="139" t="s">
        <v>77</v>
      </c>
      <c r="F68" s="86">
        <v>15</v>
      </c>
      <c r="G68" s="294"/>
      <c r="H68" s="271"/>
      <c r="I68" s="90"/>
      <c r="J68" s="128"/>
      <c r="K68" s="92">
        <f t="shared" ref="K68:K79" si="10">ROUND(ROUND(I68,2)+ROUND(I68,2)*J68,2)</f>
        <v>0</v>
      </c>
      <c r="L68" s="92">
        <f t="shared" si="3"/>
        <v>0</v>
      </c>
      <c r="M68" s="192">
        <f t="shared" ref="M68:M79" si="11">ROUND(L68+L68*J68,2)</f>
        <v>0</v>
      </c>
      <c r="N68" s="197">
        <f t="shared" si="8"/>
        <v>0</v>
      </c>
      <c r="O68" s="194">
        <f t="shared" si="9"/>
        <v>0</v>
      </c>
      <c r="P68" s="255"/>
      <c r="Q68" s="94"/>
      <c r="R68" s="95"/>
      <c r="S68" s="270"/>
      <c r="T68" s="9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  <c r="FS68" s="85"/>
      <c r="FT68" s="85"/>
      <c r="FU68" s="85"/>
      <c r="FV68" s="85"/>
      <c r="FW68" s="85"/>
      <c r="FX68" s="85"/>
      <c r="FY68" s="85"/>
      <c r="FZ68" s="85"/>
      <c r="GA68" s="85"/>
      <c r="GB68" s="85"/>
      <c r="GC68" s="85"/>
      <c r="GD68" s="85"/>
      <c r="GE68" s="85"/>
      <c r="GF68" s="85"/>
      <c r="GG68" s="85"/>
      <c r="GH68" s="85"/>
      <c r="GI68" s="85"/>
      <c r="GJ68" s="85"/>
      <c r="GK68" s="85"/>
      <c r="GL68" s="85"/>
      <c r="GM68" s="85"/>
      <c r="GN68" s="85"/>
      <c r="GO68" s="85"/>
      <c r="GP68" s="85"/>
      <c r="GQ68" s="85"/>
      <c r="GR68" s="85"/>
      <c r="GS68" s="85"/>
      <c r="GT68" s="85"/>
      <c r="GU68" s="85"/>
      <c r="GV68" s="85"/>
      <c r="GW68" s="85"/>
      <c r="GX68" s="85"/>
      <c r="GY68" s="85"/>
      <c r="GZ68" s="85"/>
      <c r="HA68" s="85"/>
      <c r="HB68" s="85"/>
      <c r="HC68" s="85"/>
      <c r="HD68" s="85"/>
      <c r="HE68" s="85"/>
      <c r="HF68" s="85"/>
      <c r="HG68" s="85"/>
      <c r="HH68" s="85"/>
      <c r="HI68" s="85"/>
      <c r="HJ68" s="85"/>
      <c r="HK68" s="85"/>
      <c r="HL68" s="85"/>
      <c r="HM68" s="85"/>
      <c r="HN68" s="85"/>
      <c r="HO68" s="85"/>
      <c r="HP68" s="85"/>
      <c r="HQ68" s="85"/>
      <c r="HR68" s="85"/>
      <c r="HS68" s="85"/>
      <c r="HT68" s="85"/>
      <c r="HU68" s="85"/>
      <c r="HV68" s="85"/>
      <c r="HW68" s="85"/>
      <c r="HX68" s="85"/>
      <c r="HY68" s="85"/>
      <c r="HZ68" s="85"/>
      <c r="IA68" s="85"/>
      <c r="IB68" s="85"/>
      <c r="IC68" s="85"/>
      <c r="ID68" s="85"/>
      <c r="IE68" s="85"/>
      <c r="IF68" s="85"/>
      <c r="IG68" s="85"/>
      <c r="IH68" s="85"/>
      <c r="II68" s="85"/>
      <c r="IJ68" s="85"/>
      <c r="IK68" s="85"/>
      <c r="IL68" s="85"/>
      <c r="IM68" s="85"/>
      <c r="IN68" s="85"/>
      <c r="IO68" s="85"/>
      <c r="IP68" s="85"/>
      <c r="IQ68" s="85"/>
      <c r="IR68" s="85"/>
      <c r="IS68" s="85"/>
      <c r="IT68" s="96">
        <v>77</v>
      </c>
    </row>
    <row r="69" spans="1:254" ht="17.25" thickBot="1" x14ac:dyDescent="0.3">
      <c r="A69" s="185"/>
      <c r="B69" s="171"/>
      <c r="C69" s="170">
        <v>61</v>
      </c>
      <c r="D69" s="86">
        <v>1</v>
      </c>
      <c r="E69" s="139" t="s">
        <v>78</v>
      </c>
      <c r="F69" s="86">
        <v>1</v>
      </c>
      <c r="G69" s="93"/>
      <c r="H69" s="94"/>
      <c r="I69" s="295"/>
      <c r="J69" s="112"/>
      <c r="K69" s="92">
        <f t="shared" si="10"/>
        <v>0</v>
      </c>
      <c r="L69" s="92">
        <f t="shared" ref="L69:L79" si="12">ROUND(H69*ROUND(I69,2),2)</f>
        <v>0</v>
      </c>
      <c r="M69" s="192">
        <f t="shared" si="11"/>
        <v>0</v>
      </c>
      <c r="N69" s="197">
        <f t="shared" si="8"/>
        <v>0</v>
      </c>
      <c r="O69" s="194">
        <f t="shared" si="9"/>
        <v>0</v>
      </c>
      <c r="P69" s="255"/>
      <c r="Q69" s="94"/>
      <c r="R69" s="95"/>
      <c r="S69" s="270"/>
      <c r="T69" s="9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  <c r="FS69" s="85"/>
      <c r="FT69" s="85"/>
      <c r="FU69" s="85"/>
      <c r="FV69" s="85"/>
      <c r="FW69" s="85"/>
      <c r="FX69" s="85"/>
      <c r="FY69" s="85"/>
      <c r="FZ69" s="85"/>
      <c r="GA69" s="85"/>
      <c r="GB69" s="85"/>
      <c r="GC69" s="85"/>
      <c r="GD69" s="85"/>
      <c r="GE69" s="85"/>
      <c r="GF69" s="85"/>
      <c r="GG69" s="85"/>
      <c r="GH69" s="85"/>
      <c r="GI69" s="85"/>
      <c r="GJ69" s="85"/>
      <c r="GK69" s="85"/>
      <c r="GL69" s="85"/>
      <c r="GM69" s="85"/>
      <c r="GN69" s="85"/>
      <c r="GO69" s="85"/>
      <c r="GP69" s="85"/>
      <c r="GQ69" s="85"/>
      <c r="GR69" s="85"/>
      <c r="GS69" s="85"/>
      <c r="GT69" s="85"/>
      <c r="GU69" s="85"/>
      <c r="GV69" s="85"/>
      <c r="GW69" s="85"/>
      <c r="GX69" s="85"/>
      <c r="GY69" s="85"/>
      <c r="GZ69" s="85"/>
      <c r="HA69" s="85"/>
      <c r="HB69" s="85"/>
      <c r="HC69" s="85"/>
      <c r="HD69" s="85"/>
      <c r="HE69" s="85"/>
      <c r="HF69" s="85"/>
      <c r="HG69" s="85"/>
      <c r="HH69" s="85"/>
      <c r="HI69" s="85"/>
      <c r="HJ69" s="85"/>
      <c r="HK69" s="85"/>
      <c r="HL69" s="85"/>
      <c r="HM69" s="85"/>
      <c r="HN69" s="85"/>
      <c r="HO69" s="85"/>
      <c r="HP69" s="85"/>
      <c r="HQ69" s="85"/>
      <c r="HR69" s="85"/>
      <c r="HS69" s="85"/>
      <c r="HT69" s="85"/>
      <c r="HU69" s="85"/>
      <c r="HV69" s="85"/>
      <c r="HW69" s="85"/>
      <c r="HX69" s="85"/>
      <c r="HY69" s="85"/>
      <c r="HZ69" s="85"/>
      <c r="IA69" s="85"/>
      <c r="IB69" s="85"/>
      <c r="IC69" s="85"/>
      <c r="ID69" s="85"/>
      <c r="IE69" s="85"/>
      <c r="IF69" s="85"/>
      <c r="IG69" s="85"/>
      <c r="IH69" s="85"/>
      <c r="II69" s="85"/>
      <c r="IJ69" s="85"/>
      <c r="IK69" s="85"/>
      <c r="IL69" s="85"/>
      <c r="IM69" s="85"/>
      <c r="IN69" s="85"/>
      <c r="IO69" s="85"/>
      <c r="IP69" s="85"/>
      <c r="IQ69" s="85"/>
      <c r="IR69" s="85"/>
      <c r="IS69" s="85"/>
      <c r="IT69" s="96">
        <v>13</v>
      </c>
    </row>
    <row r="70" spans="1:254" ht="17.25" thickBot="1" x14ac:dyDescent="0.3">
      <c r="A70" s="185"/>
      <c r="B70" s="171"/>
      <c r="C70" s="170">
        <v>62</v>
      </c>
      <c r="D70" s="86">
        <v>1</v>
      </c>
      <c r="E70" s="139" t="s">
        <v>79</v>
      </c>
      <c r="F70" s="86">
        <v>16</v>
      </c>
      <c r="G70" s="294"/>
      <c r="H70" s="271"/>
      <c r="I70" s="90"/>
      <c r="J70" s="128"/>
      <c r="K70" s="92">
        <f t="shared" si="10"/>
        <v>0</v>
      </c>
      <c r="L70" s="92">
        <f t="shared" si="12"/>
        <v>0</v>
      </c>
      <c r="M70" s="192">
        <f t="shared" si="11"/>
        <v>0</v>
      </c>
      <c r="N70" s="197">
        <f t="shared" si="8"/>
        <v>0</v>
      </c>
      <c r="O70" s="194">
        <f t="shared" si="9"/>
        <v>0</v>
      </c>
      <c r="P70" s="255"/>
      <c r="Q70" s="94"/>
      <c r="R70" s="95"/>
      <c r="S70" s="270"/>
      <c r="T70" s="9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  <c r="FS70" s="85"/>
      <c r="FT70" s="85"/>
      <c r="FU70" s="85"/>
      <c r="FV70" s="85"/>
      <c r="FW70" s="85"/>
      <c r="FX70" s="85"/>
      <c r="FY70" s="85"/>
      <c r="FZ70" s="85"/>
      <c r="GA70" s="85"/>
      <c r="GB70" s="85"/>
      <c r="GC70" s="85"/>
      <c r="GD70" s="85"/>
      <c r="GE70" s="85"/>
      <c r="GF70" s="85"/>
      <c r="GG70" s="85"/>
      <c r="GH70" s="85"/>
      <c r="GI70" s="85"/>
      <c r="GJ70" s="85"/>
      <c r="GK70" s="85"/>
      <c r="GL70" s="85"/>
      <c r="GM70" s="85"/>
      <c r="GN70" s="85"/>
      <c r="GO70" s="85"/>
      <c r="GP70" s="85"/>
      <c r="GQ70" s="85"/>
      <c r="GR70" s="85"/>
      <c r="GS70" s="85"/>
      <c r="GT70" s="85"/>
      <c r="GU70" s="85"/>
      <c r="GV70" s="85"/>
      <c r="GW70" s="85"/>
      <c r="GX70" s="85"/>
      <c r="GY70" s="85"/>
      <c r="GZ70" s="85"/>
      <c r="HA70" s="85"/>
      <c r="HB70" s="85"/>
      <c r="HC70" s="85"/>
      <c r="HD70" s="85"/>
      <c r="HE70" s="85"/>
      <c r="HF70" s="85"/>
      <c r="HG70" s="85"/>
      <c r="HH70" s="85"/>
      <c r="HI70" s="85"/>
      <c r="HJ70" s="85"/>
      <c r="HK70" s="85"/>
      <c r="HL70" s="85"/>
      <c r="HM70" s="85"/>
      <c r="HN70" s="85"/>
      <c r="HO70" s="85"/>
      <c r="HP70" s="85"/>
      <c r="HQ70" s="85"/>
      <c r="HR70" s="85"/>
      <c r="HS70" s="85"/>
      <c r="HT70" s="85"/>
      <c r="HU70" s="85"/>
      <c r="HV70" s="85"/>
      <c r="HW70" s="85"/>
      <c r="HX70" s="85"/>
      <c r="HY70" s="85"/>
      <c r="HZ70" s="85"/>
      <c r="IA70" s="85"/>
      <c r="IB70" s="85"/>
      <c r="IC70" s="85"/>
      <c r="ID70" s="85"/>
      <c r="IE70" s="85"/>
      <c r="IF70" s="85"/>
      <c r="IG70" s="85"/>
      <c r="IH70" s="85"/>
      <c r="II70" s="85"/>
      <c r="IJ70" s="85"/>
      <c r="IK70" s="85"/>
      <c r="IL70" s="85"/>
      <c r="IM70" s="85"/>
      <c r="IN70" s="85"/>
      <c r="IO70" s="85"/>
      <c r="IP70" s="85"/>
      <c r="IQ70" s="85"/>
      <c r="IR70" s="85"/>
      <c r="IS70" s="85"/>
      <c r="IT70" s="96">
        <v>684</v>
      </c>
    </row>
    <row r="71" spans="1:254" ht="17.25" thickBot="1" x14ac:dyDescent="0.3">
      <c r="A71" s="185"/>
      <c r="B71" s="171"/>
      <c r="C71" s="170">
        <v>63</v>
      </c>
      <c r="D71" s="86">
        <v>1</v>
      </c>
      <c r="E71" s="139" t="s">
        <v>15</v>
      </c>
      <c r="F71" s="86">
        <v>1</v>
      </c>
      <c r="G71" s="294"/>
      <c r="H71" s="271"/>
      <c r="I71" s="90"/>
      <c r="J71" s="128"/>
      <c r="K71" s="92">
        <f t="shared" si="10"/>
        <v>0</v>
      </c>
      <c r="L71" s="92">
        <f t="shared" si="12"/>
        <v>0</v>
      </c>
      <c r="M71" s="192">
        <f t="shared" si="11"/>
        <v>0</v>
      </c>
      <c r="N71" s="197">
        <f t="shared" si="8"/>
        <v>0</v>
      </c>
      <c r="O71" s="194">
        <f t="shared" si="9"/>
        <v>0</v>
      </c>
      <c r="P71" s="255"/>
      <c r="Q71" s="94"/>
      <c r="R71" s="95"/>
      <c r="S71" s="270"/>
      <c r="T71" s="9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  <c r="FS71" s="85"/>
      <c r="FT71" s="85"/>
      <c r="FU71" s="85"/>
      <c r="FV71" s="85"/>
      <c r="FW71" s="85"/>
      <c r="FX71" s="85"/>
      <c r="FY71" s="85"/>
      <c r="FZ71" s="85"/>
      <c r="GA71" s="85"/>
      <c r="GB71" s="85"/>
      <c r="GC71" s="85"/>
      <c r="GD71" s="8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  <c r="IH71" s="85"/>
      <c r="II71" s="85"/>
      <c r="IJ71" s="85"/>
      <c r="IK71" s="85"/>
      <c r="IL71" s="85"/>
      <c r="IM71" s="85"/>
      <c r="IN71" s="85"/>
      <c r="IO71" s="85"/>
      <c r="IP71" s="85"/>
      <c r="IQ71" s="85"/>
      <c r="IR71" s="85"/>
      <c r="IS71" s="85"/>
      <c r="IT71" s="96">
        <v>96</v>
      </c>
    </row>
    <row r="72" spans="1:254" ht="18.75" thickBot="1" x14ac:dyDescent="0.3">
      <c r="A72" s="185"/>
      <c r="B72" s="171"/>
      <c r="C72" s="170">
        <v>64</v>
      </c>
      <c r="D72" s="86">
        <v>1</v>
      </c>
      <c r="E72" s="129" t="s">
        <v>80</v>
      </c>
      <c r="F72" s="86">
        <v>1</v>
      </c>
      <c r="G72" s="294"/>
      <c r="H72" s="271"/>
      <c r="I72" s="90"/>
      <c r="J72" s="128"/>
      <c r="K72" s="92">
        <f t="shared" si="10"/>
        <v>0</v>
      </c>
      <c r="L72" s="92">
        <f t="shared" si="12"/>
        <v>0</v>
      </c>
      <c r="M72" s="192">
        <f t="shared" si="11"/>
        <v>0</v>
      </c>
      <c r="N72" s="197">
        <f t="shared" si="8"/>
        <v>0</v>
      </c>
      <c r="O72" s="194">
        <f t="shared" si="9"/>
        <v>0</v>
      </c>
      <c r="P72" s="255"/>
      <c r="Q72" s="94"/>
      <c r="R72" s="95"/>
      <c r="S72" s="270"/>
      <c r="T72" s="9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  <c r="FS72" s="85"/>
      <c r="FT72" s="85"/>
      <c r="FU72" s="85"/>
      <c r="FV72" s="85"/>
      <c r="FW72" s="85"/>
      <c r="FX72" s="85"/>
      <c r="FY72" s="85"/>
      <c r="FZ72" s="85"/>
      <c r="GA72" s="85"/>
      <c r="GB72" s="85"/>
      <c r="GC72" s="85"/>
      <c r="GD72" s="85"/>
      <c r="GE72" s="85"/>
      <c r="GF72" s="85"/>
      <c r="GG72" s="85"/>
      <c r="GH72" s="85"/>
      <c r="GI72" s="85"/>
      <c r="GJ72" s="85"/>
      <c r="GK72" s="85"/>
      <c r="GL72" s="85"/>
      <c r="GM72" s="85"/>
      <c r="GN72" s="85"/>
      <c r="GO72" s="85"/>
      <c r="GP72" s="85"/>
      <c r="GQ72" s="85"/>
      <c r="GR72" s="85"/>
      <c r="GS72" s="85"/>
      <c r="GT72" s="85"/>
      <c r="GU72" s="85"/>
      <c r="GV72" s="85"/>
      <c r="GW72" s="85"/>
      <c r="GX72" s="85"/>
      <c r="GY72" s="85"/>
      <c r="GZ72" s="85"/>
      <c r="HA72" s="85"/>
      <c r="HB72" s="85"/>
      <c r="HC72" s="85"/>
      <c r="HD72" s="85"/>
      <c r="HE72" s="85"/>
      <c r="HF72" s="85"/>
      <c r="HG72" s="85"/>
      <c r="HH72" s="85"/>
      <c r="HI72" s="85"/>
      <c r="HJ72" s="85"/>
      <c r="HK72" s="85"/>
      <c r="HL72" s="85"/>
      <c r="HM72" s="85"/>
      <c r="HN72" s="85"/>
      <c r="HO72" s="85"/>
      <c r="HP72" s="85"/>
      <c r="HQ72" s="85"/>
      <c r="HR72" s="85"/>
      <c r="HS72" s="85"/>
      <c r="HT72" s="85"/>
      <c r="HU72" s="85"/>
      <c r="HV72" s="85"/>
      <c r="HW72" s="85"/>
      <c r="HX72" s="85"/>
      <c r="HY72" s="85"/>
      <c r="HZ72" s="85"/>
      <c r="IA72" s="85"/>
      <c r="IB72" s="85"/>
      <c r="IC72" s="85"/>
      <c r="ID72" s="85"/>
      <c r="IE72" s="85"/>
      <c r="IF72" s="85"/>
      <c r="IG72" s="85"/>
      <c r="IH72" s="85"/>
      <c r="II72" s="85"/>
      <c r="IJ72" s="85"/>
      <c r="IK72" s="85"/>
      <c r="IL72" s="85"/>
      <c r="IM72" s="85"/>
      <c r="IN72" s="85"/>
      <c r="IO72" s="85"/>
      <c r="IP72" s="85"/>
      <c r="IQ72" s="85"/>
      <c r="IR72" s="85"/>
      <c r="IS72" s="85"/>
      <c r="IT72" s="96">
        <v>96</v>
      </c>
    </row>
    <row r="73" spans="1:254" ht="18.75" thickBot="1" x14ac:dyDescent="0.3">
      <c r="A73" s="185"/>
      <c r="B73" s="171"/>
      <c r="C73" s="170">
        <v>65</v>
      </c>
      <c r="D73" s="86">
        <v>1</v>
      </c>
      <c r="E73" s="129" t="s">
        <v>81</v>
      </c>
      <c r="F73" s="86">
        <v>6</v>
      </c>
      <c r="G73" s="294"/>
      <c r="H73" s="271"/>
      <c r="I73" s="90"/>
      <c r="J73" s="128"/>
      <c r="K73" s="92">
        <f t="shared" si="10"/>
        <v>0</v>
      </c>
      <c r="L73" s="92">
        <f t="shared" si="12"/>
        <v>0</v>
      </c>
      <c r="M73" s="192">
        <f t="shared" si="11"/>
        <v>0</v>
      </c>
      <c r="N73" s="197">
        <f t="shared" si="8"/>
        <v>0</v>
      </c>
      <c r="O73" s="194">
        <f t="shared" si="9"/>
        <v>0</v>
      </c>
      <c r="P73" s="255"/>
      <c r="Q73" s="94"/>
      <c r="R73" s="95"/>
      <c r="S73" s="270"/>
      <c r="T73" s="9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5"/>
      <c r="FM73" s="85"/>
      <c r="FN73" s="85"/>
      <c r="FO73" s="85"/>
      <c r="FP73" s="85"/>
      <c r="FQ73" s="85"/>
      <c r="FR73" s="85"/>
      <c r="FS73" s="85"/>
      <c r="FT73" s="85"/>
      <c r="FU73" s="85"/>
      <c r="FV73" s="85"/>
      <c r="FW73" s="85"/>
      <c r="FX73" s="85"/>
      <c r="FY73" s="85"/>
      <c r="FZ73" s="85"/>
      <c r="GA73" s="85"/>
      <c r="GB73" s="85"/>
      <c r="GC73" s="85"/>
      <c r="GD73" s="85"/>
      <c r="GE73" s="85"/>
      <c r="GF73" s="85"/>
      <c r="GG73" s="85"/>
      <c r="GH73" s="85"/>
      <c r="GI73" s="85"/>
      <c r="GJ73" s="85"/>
      <c r="GK73" s="85"/>
      <c r="GL73" s="85"/>
      <c r="GM73" s="85"/>
      <c r="GN73" s="85"/>
      <c r="GO73" s="85"/>
      <c r="GP73" s="85"/>
      <c r="GQ73" s="85"/>
      <c r="GR73" s="85"/>
      <c r="GS73" s="85"/>
      <c r="GT73" s="85"/>
      <c r="GU73" s="85"/>
      <c r="GV73" s="85"/>
      <c r="GW73" s="85"/>
      <c r="GX73" s="85"/>
      <c r="GY73" s="85"/>
      <c r="GZ73" s="85"/>
      <c r="HA73" s="85"/>
      <c r="HB73" s="85"/>
      <c r="HC73" s="85"/>
      <c r="HD73" s="85"/>
      <c r="HE73" s="85"/>
      <c r="HF73" s="85"/>
      <c r="HG73" s="85"/>
      <c r="HH73" s="85"/>
      <c r="HI73" s="85"/>
      <c r="HJ73" s="85"/>
      <c r="HK73" s="85"/>
      <c r="HL73" s="85"/>
      <c r="HM73" s="85"/>
      <c r="HN73" s="85"/>
      <c r="HO73" s="85"/>
      <c r="HP73" s="85"/>
      <c r="HQ73" s="85"/>
      <c r="HR73" s="85"/>
      <c r="HS73" s="85"/>
      <c r="HT73" s="85"/>
      <c r="HU73" s="85"/>
      <c r="HV73" s="85"/>
      <c r="HW73" s="85"/>
      <c r="HX73" s="85"/>
      <c r="HY73" s="85"/>
      <c r="HZ73" s="85"/>
      <c r="IA73" s="85"/>
      <c r="IB73" s="85"/>
      <c r="IC73" s="85"/>
      <c r="ID73" s="85"/>
      <c r="IE73" s="85"/>
      <c r="IF73" s="85"/>
      <c r="IG73" s="85"/>
      <c r="IH73" s="85"/>
      <c r="II73" s="85"/>
      <c r="IJ73" s="85"/>
      <c r="IK73" s="85"/>
      <c r="IL73" s="85"/>
      <c r="IM73" s="85"/>
      <c r="IN73" s="85"/>
      <c r="IO73" s="85"/>
      <c r="IP73" s="85"/>
      <c r="IQ73" s="85"/>
      <c r="IR73" s="85"/>
      <c r="IS73" s="85"/>
      <c r="IT73" s="96">
        <v>576</v>
      </c>
    </row>
    <row r="74" spans="1:254" ht="18.75" thickBot="1" x14ac:dyDescent="0.3">
      <c r="A74" s="185"/>
      <c r="B74" s="171"/>
      <c r="C74" s="170">
        <v>66</v>
      </c>
      <c r="D74" s="86">
        <v>1</v>
      </c>
      <c r="E74" s="129" t="s">
        <v>13</v>
      </c>
      <c r="F74" s="86">
        <v>12</v>
      </c>
      <c r="G74" s="294"/>
      <c r="H74" s="271"/>
      <c r="I74" s="90"/>
      <c r="J74" s="128"/>
      <c r="K74" s="92">
        <f t="shared" si="10"/>
        <v>0</v>
      </c>
      <c r="L74" s="92">
        <f t="shared" si="12"/>
        <v>0</v>
      </c>
      <c r="M74" s="192">
        <f t="shared" si="11"/>
        <v>0</v>
      </c>
      <c r="N74" s="197">
        <f t="shared" si="8"/>
        <v>0</v>
      </c>
      <c r="O74" s="194">
        <f t="shared" si="9"/>
        <v>0</v>
      </c>
      <c r="P74" s="255"/>
      <c r="Q74" s="94"/>
      <c r="R74" s="95"/>
      <c r="S74" s="270"/>
      <c r="T74" s="9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5"/>
      <c r="FL74" s="85"/>
      <c r="FM74" s="85"/>
      <c r="FN74" s="85"/>
      <c r="FO74" s="85"/>
      <c r="FP74" s="85"/>
      <c r="FQ74" s="85"/>
      <c r="FR74" s="85"/>
      <c r="FS74" s="85"/>
      <c r="FT74" s="85"/>
      <c r="FU74" s="85"/>
      <c r="FV74" s="85"/>
      <c r="FW74" s="85"/>
      <c r="FX74" s="85"/>
      <c r="FY74" s="85"/>
      <c r="FZ74" s="85"/>
      <c r="GA74" s="85"/>
      <c r="GB74" s="85"/>
      <c r="GC74" s="85"/>
      <c r="GD74" s="85"/>
      <c r="GE74" s="85"/>
      <c r="GF74" s="85"/>
      <c r="GG74" s="85"/>
      <c r="GH74" s="85"/>
      <c r="GI74" s="85"/>
      <c r="GJ74" s="85"/>
      <c r="GK74" s="85"/>
      <c r="GL74" s="85"/>
      <c r="GM74" s="85"/>
      <c r="GN74" s="85"/>
      <c r="GO74" s="85"/>
      <c r="GP74" s="85"/>
      <c r="GQ74" s="85"/>
      <c r="GR74" s="85"/>
      <c r="GS74" s="85"/>
      <c r="GT74" s="85"/>
      <c r="GU74" s="85"/>
      <c r="GV74" s="85"/>
      <c r="GW74" s="85"/>
      <c r="GX74" s="85"/>
      <c r="GY74" s="85"/>
      <c r="GZ74" s="85"/>
      <c r="HA74" s="85"/>
      <c r="HB74" s="85"/>
      <c r="HC74" s="85"/>
      <c r="HD74" s="85"/>
      <c r="HE74" s="85"/>
      <c r="HF74" s="85"/>
      <c r="HG74" s="85"/>
      <c r="HH74" s="85"/>
      <c r="HI74" s="85"/>
      <c r="HJ74" s="85"/>
      <c r="HK74" s="85"/>
      <c r="HL74" s="85"/>
      <c r="HM74" s="85"/>
      <c r="HN74" s="85"/>
      <c r="HO74" s="85"/>
      <c r="HP74" s="85"/>
      <c r="HQ74" s="85"/>
      <c r="HR74" s="85"/>
      <c r="HS74" s="85"/>
      <c r="HT74" s="85"/>
      <c r="HU74" s="85"/>
      <c r="HV74" s="85"/>
      <c r="HW74" s="85"/>
      <c r="HX74" s="85"/>
      <c r="HY74" s="85"/>
      <c r="HZ74" s="85"/>
      <c r="IA74" s="85"/>
      <c r="IB74" s="85"/>
      <c r="IC74" s="85"/>
      <c r="ID74" s="85"/>
      <c r="IE74" s="85"/>
      <c r="IF74" s="85"/>
      <c r="IG74" s="85"/>
      <c r="IH74" s="85"/>
      <c r="II74" s="85"/>
      <c r="IJ74" s="85"/>
      <c r="IK74" s="85"/>
      <c r="IL74" s="85"/>
      <c r="IM74" s="85"/>
      <c r="IN74" s="85"/>
      <c r="IO74" s="85"/>
      <c r="IP74" s="85"/>
      <c r="IQ74" s="85"/>
      <c r="IR74" s="85"/>
      <c r="IS74" s="85"/>
      <c r="IT74" s="96">
        <v>1380</v>
      </c>
    </row>
    <row r="75" spans="1:254" ht="18.75" thickBot="1" x14ac:dyDescent="0.3">
      <c r="A75" s="185"/>
      <c r="B75" s="171"/>
      <c r="C75" s="170">
        <v>67</v>
      </c>
      <c r="D75" s="86">
        <v>1</v>
      </c>
      <c r="E75" s="129" t="s">
        <v>82</v>
      </c>
      <c r="F75" s="86">
        <v>12</v>
      </c>
      <c r="G75" s="294"/>
      <c r="H75" s="271"/>
      <c r="I75" s="90"/>
      <c r="J75" s="128"/>
      <c r="K75" s="92">
        <f t="shared" si="10"/>
        <v>0</v>
      </c>
      <c r="L75" s="92">
        <f t="shared" si="12"/>
        <v>0</v>
      </c>
      <c r="M75" s="192">
        <f t="shared" si="11"/>
        <v>0</v>
      </c>
      <c r="N75" s="197">
        <f t="shared" si="8"/>
        <v>0</v>
      </c>
      <c r="O75" s="194">
        <f t="shared" si="9"/>
        <v>0</v>
      </c>
      <c r="P75" s="255"/>
      <c r="Q75" s="94"/>
      <c r="R75" s="95"/>
      <c r="S75" s="270"/>
      <c r="T75" s="9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  <c r="FS75" s="85"/>
      <c r="FT75" s="85"/>
      <c r="FU75" s="85"/>
      <c r="FV75" s="85"/>
      <c r="FW75" s="85"/>
      <c r="FX75" s="85"/>
      <c r="FY75" s="85"/>
      <c r="FZ75" s="85"/>
      <c r="GA75" s="85"/>
      <c r="GB75" s="85"/>
      <c r="GC75" s="85"/>
      <c r="GD75" s="85"/>
      <c r="GE75" s="85"/>
      <c r="GF75" s="85"/>
      <c r="GG75" s="85"/>
      <c r="GH75" s="85"/>
      <c r="GI75" s="85"/>
      <c r="GJ75" s="85"/>
      <c r="GK75" s="85"/>
      <c r="GL75" s="85"/>
      <c r="GM75" s="85"/>
      <c r="GN75" s="85"/>
      <c r="GO75" s="85"/>
      <c r="GP75" s="85"/>
      <c r="GQ75" s="85"/>
      <c r="GR75" s="85"/>
      <c r="GS75" s="85"/>
      <c r="GT75" s="85"/>
      <c r="GU75" s="85"/>
      <c r="GV75" s="85"/>
      <c r="GW75" s="85"/>
      <c r="GX75" s="85"/>
      <c r="GY75" s="85"/>
      <c r="GZ75" s="85"/>
      <c r="HA75" s="85"/>
      <c r="HB75" s="85"/>
      <c r="HC75" s="85"/>
      <c r="HD75" s="85"/>
      <c r="HE75" s="85"/>
      <c r="HF75" s="85"/>
      <c r="HG75" s="85"/>
      <c r="HH75" s="85"/>
      <c r="HI75" s="85"/>
      <c r="HJ75" s="85"/>
      <c r="HK75" s="85"/>
      <c r="HL75" s="85"/>
      <c r="HM75" s="85"/>
      <c r="HN75" s="85"/>
      <c r="HO75" s="85"/>
      <c r="HP75" s="85"/>
      <c r="HQ75" s="85"/>
      <c r="HR75" s="85"/>
      <c r="HS75" s="85"/>
      <c r="HT75" s="85"/>
      <c r="HU75" s="85"/>
      <c r="HV75" s="85"/>
      <c r="HW75" s="85"/>
      <c r="HX75" s="85"/>
      <c r="HY75" s="85"/>
      <c r="HZ75" s="85"/>
      <c r="IA75" s="85"/>
      <c r="IB75" s="85"/>
      <c r="IC75" s="85"/>
      <c r="ID75" s="85"/>
      <c r="IE75" s="85"/>
      <c r="IF75" s="85"/>
      <c r="IG75" s="85"/>
      <c r="IH75" s="85"/>
      <c r="II75" s="85"/>
      <c r="IJ75" s="85"/>
      <c r="IK75" s="85"/>
      <c r="IL75" s="85"/>
      <c r="IM75" s="85"/>
      <c r="IN75" s="85"/>
      <c r="IO75" s="85"/>
      <c r="IP75" s="85"/>
      <c r="IQ75" s="85"/>
      <c r="IR75" s="85"/>
      <c r="IS75" s="85"/>
      <c r="IT75" s="96">
        <v>320</v>
      </c>
    </row>
    <row r="76" spans="1:254" ht="33.75" thickBot="1" x14ac:dyDescent="0.3">
      <c r="A76" s="185"/>
      <c r="B76" s="171"/>
      <c r="C76" s="170">
        <v>68</v>
      </c>
      <c r="D76" s="86">
        <v>1</v>
      </c>
      <c r="E76" s="87" t="s">
        <v>83</v>
      </c>
      <c r="F76" s="138">
        <v>340</v>
      </c>
      <c r="G76" s="135"/>
      <c r="H76" s="136"/>
      <c r="I76" s="90"/>
      <c r="J76" s="128"/>
      <c r="K76" s="92">
        <f t="shared" si="10"/>
        <v>0</v>
      </c>
      <c r="L76" s="92">
        <f t="shared" si="12"/>
        <v>0</v>
      </c>
      <c r="M76" s="192">
        <f t="shared" si="11"/>
        <v>0</v>
      </c>
      <c r="N76" s="197">
        <f t="shared" si="8"/>
        <v>0</v>
      </c>
      <c r="O76" s="194">
        <f t="shared" si="9"/>
        <v>0</v>
      </c>
      <c r="P76" s="265"/>
      <c r="Q76" s="94"/>
      <c r="R76" s="95"/>
      <c r="S76" s="270"/>
      <c r="T76" s="9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5"/>
      <c r="FX76" s="85"/>
      <c r="FY76" s="85"/>
      <c r="FZ76" s="85"/>
      <c r="GA76" s="85"/>
      <c r="GB76" s="85"/>
      <c r="GC76" s="85"/>
      <c r="GD76" s="85"/>
      <c r="GE76" s="85"/>
      <c r="GF76" s="85"/>
      <c r="GG76" s="85"/>
      <c r="GH76" s="85"/>
      <c r="GI76" s="85"/>
      <c r="GJ76" s="85"/>
      <c r="GK76" s="85"/>
      <c r="GL76" s="85"/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5"/>
      <c r="HA76" s="85"/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5"/>
      <c r="HP76" s="85"/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5"/>
      <c r="IE76" s="85"/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5"/>
      <c r="IT76" s="96">
        <v>6297</v>
      </c>
    </row>
    <row r="77" spans="1:254" ht="25.5" thickBot="1" x14ac:dyDescent="0.3">
      <c r="A77" s="185"/>
      <c r="B77" s="171"/>
      <c r="C77" s="170">
        <v>69</v>
      </c>
      <c r="D77" s="86">
        <v>1</v>
      </c>
      <c r="E77" s="87" t="s">
        <v>84</v>
      </c>
      <c r="F77" s="138">
        <v>15</v>
      </c>
      <c r="G77" s="135"/>
      <c r="H77" s="136"/>
      <c r="I77" s="90"/>
      <c r="J77" s="128"/>
      <c r="K77" s="92">
        <f t="shared" si="10"/>
        <v>0</v>
      </c>
      <c r="L77" s="92">
        <f t="shared" si="12"/>
        <v>0</v>
      </c>
      <c r="M77" s="192">
        <f t="shared" si="11"/>
        <v>0</v>
      </c>
      <c r="N77" s="197">
        <f t="shared" si="8"/>
        <v>0</v>
      </c>
      <c r="O77" s="194">
        <f t="shared" si="9"/>
        <v>0</v>
      </c>
      <c r="P77" s="265"/>
      <c r="Q77" s="94"/>
      <c r="R77" s="95"/>
      <c r="S77" s="270"/>
      <c r="T77" s="9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5"/>
      <c r="EF77" s="85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5"/>
      <c r="FF77" s="85"/>
      <c r="FG77" s="85"/>
      <c r="FH77" s="85"/>
      <c r="FI77" s="85"/>
      <c r="FJ77" s="85"/>
      <c r="FK77" s="85"/>
      <c r="FL77" s="85"/>
      <c r="FM77" s="85"/>
      <c r="FN77" s="85"/>
      <c r="FO77" s="85"/>
      <c r="FP77" s="85"/>
      <c r="FQ77" s="85"/>
      <c r="FR77" s="85"/>
      <c r="FS77" s="85"/>
      <c r="FT77" s="85"/>
      <c r="FU77" s="85"/>
      <c r="FV77" s="85"/>
      <c r="FW77" s="85"/>
      <c r="FX77" s="85"/>
      <c r="FY77" s="85"/>
      <c r="FZ77" s="85"/>
      <c r="GA77" s="85"/>
      <c r="GB77" s="85"/>
      <c r="GC77" s="85"/>
      <c r="GD77" s="85"/>
      <c r="GE77" s="85"/>
      <c r="GF77" s="85"/>
      <c r="GG77" s="85"/>
      <c r="GH77" s="85"/>
      <c r="GI77" s="85"/>
      <c r="GJ77" s="85"/>
      <c r="GK77" s="85"/>
      <c r="GL77" s="85"/>
      <c r="GM77" s="85"/>
      <c r="GN77" s="85"/>
      <c r="GO77" s="85"/>
      <c r="GP77" s="85"/>
      <c r="GQ77" s="85"/>
      <c r="GR77" s="85"/>
      <c r="GS77" s="85"/>
      <c r="GT77" s="85"/>
      <c r="GU77" s="85"/>
      <c r="GV77" s="85"/>
      <c r="GW77" s="85"/>
      <c r="GX77" s="85"/>
      <c r="GY77" s="85"/>
      <c r="GZ77" s="85"/>
      <c r="HA77" s="85"/>
      <c r="HB77" s="85"/>
      <c r="HC77" s="85"/>
      <c r="HD77" s="85"/>
      <c r="HE77" s="85"/>
      <c r="HF77" s="85"/>
      <c r="HG77" s="85"/>
      <c r="HH77" s="85"/>
      <c r="HI77" s="85"/>
      <c r="HJ77" s="85"/>
      <c r="HK77" s="85"/>
      <c r="HL77" s="85"/>
      <c r="HM77" s="85"/>
      <c r="HN77" s="85"/>
      <c r="HO77" s="85"/>
      <c r="HP77" s="85"/>
      <c r="HQ77" s="85"/>
      <c r="HR77" s="85"/>
      <c r="HS77" s="85"/>
      <c r="HT77" s="85"/>
      <c r="HU77" s="85"/>
      <c r="HV77" s="85"/>
      <c r="HW77" s="85"/>
      <c r="HX77" s="85"/>
      <c r="HY77" s="85"/>
      <c r="HZ77" s="85"/>
      <c r="IA77" s="85"/>
      <c r="IB77" s="85"/>
      <c r="IC77" s="85"/>
      <c r="ID77" s="85"/>
      <c r="IE77" s="85"/>
      <c r="IF77" s="85"/>
      <c r="IG77" s="85"/>
      <c r="IH77" s="85"/>
      <c r="II77" s="85"/>
      <c r="IJ77" s="85"/>
      <c r="IK77" s="85"/>
      <c r="IL77" s="85"/>
      <c r="IM77" s="85"/>
      <c r="IN77" s="85"/>
      <c r="IO77" s="85"/>
      <c r="IP77" s="85"/>
      <c r="IQ77" s="85"/>
      <c r="IR77" s="85"/>
      <c r="IS77" s="85"/>
      <c r="IT77" s="117">
        <v>341</v>
      </c>
    </row>
    <row r="78" spans="1:254" ht="66.75" thickBot="1" x14ac:dyDescent="0.3">
      <c r="A78" s="185"/>
      <c r="B78" s="171"/>
      <c r="C78" s="170">
        <v>70</v>
      </c>
      <c r="D78" s="140">
        <v>1</v>
      </c>
      <c r="E78" s="87" t="s">
        <v>12</v>
      </c>
      <c r="F78" s="141">
        <v>600</v>
      </c>
      <c r="G78" s="142"/>
      <c r="H78" s="143"/>
      <c r="I78" s="144"/>
      <c r="J78" s="145"/>
      <c r="K78" s="92">
        <f t="shared" si="10"/>
        <v>0</v>
      </c>
      <c r="L78" s="92">
        <f t="shared" si="12"/>
        <v>0</v>
      </c>
      <c r="M78" s="192">
        <f t="shared" si="11"/>
        <v>0</v>
      </c>
      <c r="N78" s="197">
        <f t="shared" si="8"/>
        <v>0</v>
      </c>
      <c r="O78" s="194">
        <f t="shared" si="9"/>
        <v>0</v>
      </c>
      <c r="P78" s="268"/>
      <c r="Q78" s="94"/>
      <c r="R78" s="95"/>
      <c r="S78" s="270"/>
      <c r="T78" s="9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  <c r="FF78" s="85"/>
      <c r="FG78" s="85"/>
      <c r="FH78" s="85"/>
      <c r="FI78" s="85"/>
      <c r="FJ78" s="85"/>
      <c r="FK78" s="85"/>
      <c r="FL78" s="85"/>
      <c r="FM78" s="85"/>
      <c r="FN78" s="85"/>
      <c r="FO78" s="85"/>
      <c r="FP78" s="85"/>
      <c r="FQ78" s="85"/>
      <c r="FR78" s="85"/>
      <c r="FS78" s="85"/>
      <c r="FT78" s="85"/>
      <c r="FU78" s="85"/>
      <c r="FV78" s="85"/>
      <c r="FW78" s="85"/>
      <c r="FX78" s="85"/>
      <c r="FY78" s="85"/>
      <c r="FZ78" s="85"/>
      <c r="GA78" s="85"/>
      <c r="GB78" s="85"/>
      <c r="GC78" s="85"/>
      <c r="GD78" s="85"/>
      <c r="GE78" s="85"/>
      <c r="GF78" s="85"/>
      <c r="GG78" s="85"/>
      <c r="GH78" s="85"/>
      <c r="GI78" s="85"/>
      <c r="GJ78" s="85"/>
      <c r="GK78" s="85"/>
      <c r="GL78" s="85"/>
      <c r="GM78" s="85"/>
      <c r="GN78" s="85"/>
      <c r="GO78" s="85"/>
      <c r="GP78" s="85"/>
      <c r="GQ78" s="85"/>
      <c r="GR78" s="85"/>
      <c r="GS78" s="85"/>
      <c r="GT78" s="85"/>
      <c r="GU78" s="85"/>
      <c r="GV78" s="85"/>
      <c r="GW78" s="85"/>
      <c r="GX78" s="85"/>
      <c r="GY78" s="85"/>
      <c r="GZ78" s="85"/>
      <c r="HA78" s="85"/>
      <c r="HB78" s="85"/>
      <c r="HC78" s="85"/>
      <c r="HD78" s="85"/>
      <c r="HE78" s="85"/>
      <c r="HF78" s="85"/>
      <c r="HG78" s="85"/>
      <c r="HH78" s="85"/>
      <c r="HI78" s="85"/>
      <c r="HJ78" s="85"/>
      <c r="HK78" s="85"/>
      <c r="HL78" s="85"/>
      <c r="HM78" s="85"/>
      <c r="HN78" s="85"/>
      <c r="HO78" s="85"/>
      <c r="HP78" s="85"/>
      <c r="HQ78" s="85"/>
      <c r="HR78" s="85"/>
      <c r="HS78" s="85"/>
      <c r="HT78" s="85"/>
      <c r="HU78" s="85"/>
      <c r="HV78" s="85"/>
      <c r="HW78" s="85"/>
      <c r="HX78" s="85"/>
      <c r="HY78" s="85"/>
      <c r="HZ78" s="85"/>
      <c r="IA78" s="85"/>
      <c r="IB78" s="85"/>
      <c r="IC78" s="85"/>
      <c r="ID78" s="85"/>
      <c r="IE78" s="85"/>
      <c r="IF78" s="85"/>
      <c r="IG78" s="85"/>
      <c r="IH78" s="85"/>
      <c r="II78" s="85"/>
      <c r="IJ78" s="85"/>
      <c r="IK78" s="85"/>
      <c r="IL78" s="85"/>
      <c r="IM78" s="85"/>
      <c r="IN78" s="85"/>
      <c r="IO78" s="85"/>
      <c r="IP78" s="85"/>
      <c r="IQ78" s="85"/>
      <c r="IR78" s="85"/>
      <c r="IS78" s="85"/>
      <c r="IT78" s="96">
        <v>9564</v>
      </c>
    </row>
    <row r="79" spans="1:254" ht="25.5" thickBot="1" x14ac:dyDescent="0.3">
      <c r="A79" s="185"/>
      <c r="B79" s="171"/>
      <c r="C79" s="170">
        <v>71</v>
      </c>
      <c r="D79" s="125">
        <v>1</v>
      </c>
      <c r="E79" s="147" t="s">
        <v>85</v>
      </c>
      <c r="F79" s="110">
        <v>7000</v>
      </c>
      <c r="G79" s="135"/>
      <c r="H79" s="136"/>
      <c r="I79" s="148"/>
      <c r="J79" s="137"/>
      <c r="K79" s="92">
        <f t="shared" si="10"/>
        <v>0</v>
      </c>
      <c r="L79" s="92">
        <f t="shared" si="12"/>
        <v>0</v>
      </c>
      <c r="M79" s="192">
        <f t="shared" si="11"/>
        <v>0</v>
      </c>
      <c r="N79" s="196">
        <f>SUM(M79)</f>
        <v>0</v>
      </c>
      <c r="O79" s="194">
        <f t="shared" si="9"/>
        <v>0</v>
      </c>
      <c r="P79" s="269"/>
      <c r="Q79" s="94"/>
      <c r="R79" s="95"/>
      <c r="S79" s="282"/>
      <c r="T79" s="158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60">
        <v>13965</v>
      </c>
    </row>
    <row r="80" spans="1:254" ht="15.75" thickBot="1" x14ac:dyDescent="0.3">
      <c r="A80" s="185"/>
      <c r="C80" s="2"/>
      <c r="D80" s="2"/>
      <c r="E80" s="2"/>
      <c r="F80" s="2"/>
      <c r="G80" s="2"/>
      <c r="H80" s="2"/>
      <c r="I80" s="2"/>
      <c r="J80" s="2"/>
      <c r="K80" s="165" t="s">
        <v>107</v>
      </c>
      <c r="L80" s="146">
        <f>SUM(L3:L79)</f>
        <v>0</v>
      </c>
      <c r="M80" s="180">
        <f>SUM(M3:M79)</f>
        <v>0</v>
      </c>
      <c r="N80" s="195">
        <f>SUM(N3:N79)</f>
        <v>0</v>
      </c>
      <c r="O80" s="2"/>
      <c r="P80" s="2"/>
      <c r="Q80" s="2"/>
      <c r="R80" s="2"/>
      <c r="S80" s="234" t="s">
        <v>106</v>
      </c>
      <c r="T80" s="235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1"/>
      <c r="CN80" s="161"/>
      <c r="CO80" s="161"/>
      <c r="CP80" s="161"/>
      <c r="CQ80" s="161"/>
      <c r="CR80" s="161"/>
      <c r="CS80" s="161"/>
      <c r="CT80" s="161"/>
      <c r="CU80" s="161"/>
      <c r="CV80" s="161"/>
      <c r="CW80" s="161"/>
      <c r="CX80" s="161"/>
      <c r="CY80" s="161"/>
      <c r="CZ80" s="161"/>
      <c r="DA80" s="161"/>
      <c r="DB80" s="161"/>
      <c r="DC80" s="161"/>
      <c r="DD80" s="161"/>
      <c r="DE80" s="161"/>
      <c r="DF80" s="161"/>
      <c r="DG80" s="161"/>
      <c r="DH80" s="161"/>
      <c r="DI80" s="161"/>
      <c r="DJ80" s="161"/>
      <c r="DK80" s="161"/>
      <c r="DL80" s="161"/>
      <c r="DM80" s="161"/>
      <c r="DN80" s="161"/>
      <c r="DO80" s="161"/>
      <c r="DP80" s="161"/>
      <c r="DQ80" s="161"/>
      <c r="DR80" s="161"/>
      <c r="DS80" s="161"/>
      <c r="DT80" s="161"/>
      <c r="DU80" s="161"/>
      <c r="DV80" s="161"/>
      <c r="DW80" s="161"/>
      <c r="DX80" s="161"/>
      <c r="DY80" s="161"/>
      <c r="DZ80" s="161"/>
      <c r="EA80" s="161"/>
      <c r="EB80" s="161"/>
      <c r="EC80" s="161"/>
      <c r="ED80" s="161"/>
      <c r="EE80" s="161"/>
      <c r="EF80" s="161"/>
      <c r="EG80" s="161"/>
      <c r="EH80" s="161"/>
      <c r="EI80" s="161"/>
      <c r="EJ80" s="161"/>
      <c r="EK80" s="161"/>
      <c r="EL80" s="161"/>
      <c r="EM80" s="161"/>
      <c r="EN80" s="161"/>
      <c r="EO80" s="161"/>
      <c r="EP80" s="161"/>
      <c r="EQ80" s="161"/>
      <c r="ER80" s="161"/>
      <c r="ES80" s="161"/>
      <c r="ET80" s="161"/>
      <c r="EU80" s="161"/>
      <c r="EV80" s="161"/>
      <c r="EW80" s="161"/>
      <c r="EX80" s="161"/>
      <c r="EY80" s="161"/>
      <c r="EZ80" s="161"/>
      <c r="FA80" s="161"/>
      <c r="FB80" s="161"/>
      <c r="FC80" s="161"/>
      <c r="FD80" s="161"/>
      <c r="FE80" s="161"/>
      <c r="FF80" s="161"/>
      <c r="FG80" s="161"/>
      <c r="FH80" s="161"/>
      <c r="FI80" s="161"/>
      <c r="FJ80" s="161"/>
      <c r="FK80" s="161"/>
      <c r="FL80" s="161"/>
      <c r="FM80" s="161"/>
      <c r="FN80" s="161"/>
      <c r="FO80" s="161"/>
      <c r="FP80" s="161"/>
      <c r="FQ80" s="161"/>
      <c r="FR80" s="161"/>
      <c r="FS80" s="161"/>
      <c r="FT80" s="161"/>
      <c r="FU80" s="161"/>
      <c r="FV80" s="161"/>
      <c r="FW80" s="161"/>
      <c r="FX80" s="161"/>
      <c r="FY80" s="161"/>
      <c r="FZ80" s="161"/>
      <c r="GA80" s="161"/>
      <c r="GB80" s="161"/>
      <c r="GC80" s="161"/>
      <c r="GD80" s="161"/>
      <c r="GE80" s="161"/>
      <c r="GF80" s="161"/>
      <c r="GG80" s="161"/>
      <c r="GH80" s="161"/>
      <c r="GI80" s="161"/>
      <c r="GJ80" s="161"/>
      <c r="GK80" s="161"/>
      <c r="GL80" s="161"/>
      <c r="GM80" s="161"/>
      <c r="GN80" s="161"/>
      <c r="GO80" s="161"/>
      <c r="GP80" s="161"/>
      <c r="GQ80" s="161"/>
      <c r="GR80" s="161"/>
      <c r="GS80" s="161"/>
      <c r="GT80" s="161"/>
      <c r="GU80" s="161"/>
      <c r="GV80" s="161"/>
      <c r="GW80" s="161"/>
      <c r="GX80" s="161"/>
      <c r="GY80" s="161"/>
      <c r="GZ80" s="161"/>
      <c r="HA80" s="161"/>
      <c r="HB80" s="161"/>
      <c r="HC80" s="161"/>
      <c r="HD80" s="161"/>
      <c r="HE80" s="161"/>
      <c r="HF80" s="161"/>
      <c r="HG80" s="161"/>
      <c r="HH80" s="161"/>
      <c r="HI80" s="161"/>
      <c r="HJ80" s="161"/>
      <c r="HK80" s="161"/>
      <c r="HL80" s="161"/>
      <c r="HM80" s="161"/>
      <c r="HN80" s="161"/>
      <c r="HO80" s="161"/>
      <c r="HP80" s="161"/>
      <c r="HQ80" s="161"/>
      <c r="HR80" s="161"/>
      <c r="HS80" s="161"/>
      <c r="HT80" s="161"/>
      <c r="HU80" s="161"/>
      <c r="HV80" s="161"/>
      <c r="HW80" s="161"/>
      <c r="HX80" s="161"/>
      <c r="HY80" s="161"/>
      <c r="HZ80" s="161"/>
      <c r="IA80" s="161"/>
      <c r="IB80" s="161"/>
      <c r="IC80" s="161"/>
      <c r="ID80" s="161"/>
      <c r="IE80" s="161"/>
      <c r="IF80" s="161"/>
      <c r="IG80" s="161"/>
      <c r="IH80" s="161"/>
      <c r="II80" s="161"/>
      <c r="IJ80" s="161"/>
      <c r="IK80" s="161"/>
      <c r="IL80" s="161"/>
      <c r="IM80" s="161"/>
      <c r="IN80" s="161"/>
      <c r="IO80" s="161"/>
      <c r="IP80" s="161"/>
      <c r="IQ80" s="161"/>
      <c r="IR80" s="161"/>
      <c r="IS80" s="161"/>
      <c r="IT80" s="162">
        <f>SUM(IT3:IT79)</f>
        <v>214628</v>
      </c>
    </row>
    <row r="81" spans="1:20" x14ac:dyDescent="0.25">
      <c r="A81" s="18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50"/>
      <c r="O81" s="1"/>
      <c r="P81" s="1"/>
      <c r="Q81" s="1"/>
      <c r="R81" s="1"/>
      <c r="S81" s="1"/>
      <c r="T81" s="1"/>
    </row>
    <row r="82" spans="1:20" x14ac:dyDescent="0.25">
      <c r="N82"/>
    </row>
    <row r="83" spans="1:20" x14ac:dyDescent="0.25">
      <c r="J83" s="153" t="s">
        <v>92</v>
      </c>
      <c r="K83" s="154" t="s">
        <v>93</v>
      </c>
      <c r="L83" s="153"/>
      <c r="M83" s="153"/>
      <c r="N83" s="153"/>
      <c r="O83" s="153"/>
      <c r="P83" s="153"/>
      <c r="Q83" s="155"/>
    </row>
    <row r="84" spans="1:20" x14ac:dyDescent="0.25">
      <c r="J84" s="156" t="s">
        <v>94</v>
      </c>
      <c r="K84" s="153" t="s">
        <v>95</v>
      </c>
      <c r="L84" s="153"/>
      <c r="M84" s="153"/>
      <c r="N84" s="153"/>
      <c r="O84" s="153"/>
      <c r="P84" s="153"/>
      <c r="Q84" s="155"/>
    </row>
    <row r="85" spans="1:20" x14ac:dyDescent="0.25">
      <c r="J85" s="156" t="s">
        <v>94</v>
      </c>
      <c r="K85" s="153" t="s">
        <v>96</v>
      </c>
      <c r="L85" s="153"/>
      <c r="M85" s="153"/>
      <c r="N85" s="153"/>
      <c r="O85" s="153"/>
      <c r="P85" s="153"/>
      <c r="Q85" s="155"/>
    </row>
    <row r="86" spans="1:20" x14ac:dyDescent="0.25">
      <c r="J86" s="156" t="s">
        <v>94</v>
      </c>
      <c r="K86" s="153" t="s">
        <v>97</v>
      </c>
      <c r="L86" s="153"/>
      <c r="M86" s="153"/>
      <c r="N86" s="153"/>
      <c r="O86" s="153"/>
      <c r="P86" s="153"/>
      <c r="Q86" s="155"/>
    </row>
    <row r="87" spans="1:20" x14ac:dyDescent="0.25">
      <c r="J87" s="156" t="s">
        <v>94</v>
      </c>
      <c r="K87" s="153" t="s">
        <v>98</v>
      </c>
      <c r="L87" s="153"/>
      <c r="M87" s="153"/>
      <c r="N87" s="153"/>
      <c r="O87" s="153"/>
      <c r="P87" s="153"/>
      <c r="Q87" s="155"/>
    </row>
    <row r="88" spans="1:20" x14ac:dyDescent="0.25">
      <c r="J88" s="156" t="s">
        <v>94</v>
      </c>
      <c r="K88" s="153" t="s">
        <v>99</v>
      </c>
      <c r="L88" s="153"/>
      <c r="M88" s="153"/>
      <c r="N88" s="153"/>
      <c r="O88" s="153"/>
      <c r="P88" s="153"/>
      <c r="Q88" s="155"/>
    </row>
    <row r="89" spans="1:20" ht="15.75" thickBot="1" x14ac:dyDescent="0.3">
      <c r="N89"/>
      <c r="Q89" s="157"/>
    </row>
    <row r="90" spans="1:20" ht="16.5" thickBot="1" x14ac:dyDescent="0.3">
      <c r="K90" s="215" t="s">
        <v>100</v>
      </c>
      <c r="L90" s="216"/>
      <c r="M90" s="216"/>
      <c r="N90" s="216"/>
      <c r="O90" s="216"/>
      <c r="P90" s="217"/>
      <c r="Q90" s="157"/>
    </row>
    <row r="91" spans="1:20" ht="15.75" x14ac:dyDescent="0.25">
      <c r="K91" s="218" t="s">
        <v>101</v>
      </c>
      <c r="L91" s="219"/>
      <c r="M91" s="219"/>
      <c r="N91" s="219"/>
      <c r="O91" s="220"/>
      <c r="P91" s="221"/>
      <c r="Q91" s="157"/>
    </row>
    <row r="92" spans="1:20" ht="15.75" x14ac:dyDescent="0.25">
      <c r="K92" s="205" t="s">
        <v>102</v>
      </c>
      <c r="L92" s="206"/>
      <c r="M92" s="206"/>
      <c r="N92" s="206"/>
      <c r="O92" s="207"/>
      <c r="P92" s="208"/>
      <c r="Q92" s="157"/>
    </row>
    <row r="93" spans="1:20" ht="15.75" x14ac:dyDescent="0.25">
      <c r="K93" s="205" t="s">
        <v>103</v>
      </c>
      <c r="L93" s="206"/>
      <c r="M93" s="206"/>
      <c r="N93" s="206"/>
      <c r="O93" s="207"/>
      <c r="P93" s="208"/>
      <c r="Q93" s="157"/>
    </row>
    <row r="94" spans="1:20" ht="16.5" thickBot="1" x14ac:dyDescent="0.3">
      <c r="K94" s="209" t="s">
        <v>104</v>
      </c>
      <c r="L94" s="210"/>
      <c r="M94" s="210"/>
      <c r="N94" s="210"/>
      <c r="O94" s="211"/>
      <c r="P94" s="212"/>
      <c r="Q94" s="157"/>
    </row>
    <row r="95" spans="1:20" x14ac:dyDescent="0.25">
      <c r="N95"/>
      <c r="Q95" s="157"/>
    </row>
  </sheetData>
  <sheetProtection algorithmName="SHA-512" hashValue="YvuT7aEe/a8hjtDHePQ+AOBP2kh8/tZk/EF4WFLkkdJgBygH0LCvV96JZ2v2w9Pn+RXI4qFm7vdl7LstlgzPXw==" saltValue="yw/xNwdI/wewsInFfuMOvw==" spinCount="100000" sheet="1" objects="1" scenarios="1" autoFilter="0"/>
  <autoFilter ref="B2:T80" xr:uid="{00000000-0009-0000-0000-000000000000}"/>
  <mergeCells count="28">
    <mergeCell ref="S80:T80"/>
    <mergeCell ref="C55:C56"/>
    <mergeCell ref="C15:C16"/>
    <mergeCell ref="C17:C18"/>
    <mergeCell ref="C37:C38"/>
    <mergeCell ref="C43:C44"/>
    <mergeCell ref="C49:C50"/>
    <mergeCell ref="N17:N18"/>
    <mergeCell ref="N15:N16"/>
    <mergeCell ref="N37:N38"/>
    <mergeCell ref="N43:N44"/>
    <mergeCell ref="N49:N50"/>
    <mergeCell ref="IT49:IT50"/>
    <mergeCell ref="IT55:IT56"/>
    <mergeCell ref="IT15:IT16"/>
    <mergeCell ref="IT17:IT18"/>
    <mergeCell ref="IT37:IT38"/>
    <mergeCell ref="IT43:IT44"/>
    <mergeCell ref="K93:N93"/>
    <mergeCell ref="O93:P93"/>
    <mergeCell ref="K94:N94"/>
    <mergeCell ref="O94:P94"/>
    <mergeCell ref="N55:N56"/>
    <mergeCell ref="K90:P90"/>
    <mergeCell ref="K91:N91"/>
    <mergeCell ref="O91:P91"/>
    <mergeCell ref="K92:N92"/>
    <mergeCell ref="O92:P92"/>
  </mergeCells>
  <conditionalFormatting sqref="I3:I16">
    <cfRule type="expression" dxfId="0" priority="1" stopIfTrue="1">
      <formula>$I3=#REF!</formula>
    </cfRule>
  </conditionalFormatting>
  <dataValidations count="1">
    <dataValidation type="list" allowBlank="1" showInputMessage="1" showErrorMessage="1" sqref="Q3:Q79" xr:uid="{87AB4349-9BB8-4D24-B012-C0BE7347FECF}">
      <formula1>$K$84:$K$88</formula1>
    </dataValidation>
  </dataValidation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ewerminska</dc:creator>
  <cp:lastModifiedBy>tkowalski</cp:lastModifiedBy>
  <cp:lastPrinted>2019-12-29T17:20:11Z</cp:lastPrinted>
  <dcterms:created xsi:type="dcterms:W3CDTF">2019-11-27T14:50:54Z</dcterms:created>
  <dcterms:modified xsi:type="dcterms:W3CDTF">2020-03-02T09:11:05Z</dcterms:modified>
</cp:coreProperties>
</file>